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2.wmf" ContentType="image/x-wmf"/>
  <Override PartName="/xl/media/image1.wmf" ContentType="image/x-wmf"/>
  <Override PartName="/xl/media/image4.wmf" ContentType="image/x-wmf"/>
  <Override PartName="/xl/media/image3.wmf" ContentType="image/x-wmf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см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<sst xmlns="http://schemas.openxmlformats.org/spreadsheetml/2006/main" count="30" uniqueCount="28">
  <si>
    <t xml:space="preserve">Обоснование начальной (максимальной) цены контракта (Н(М)ЦК)
</t>
  </si>
  <si>
    <t xml:space="preserve">№</t>
  </si>
  <si>
    <t xml:space="preserve">Наименование предмета контракта</t>
  </si>
  <si>
    <t xml:space="preserve">Ед. изм</t>
  </si>
  <si>
    <t xml:space="preserve">Кол-во</t>
  </si>
  <si>
    <t xml:space="preserve">Источник ценовой информации</t>
  </si>
  <si>
    <t xml:space="preserve">Данные реестра контрактов (руб./ед.изм.)</t>
  </si>
  <si>
    <t xml:space="preserve">Оценка однородности совокупности значений выявленных цен, используемых в расчете Н(М)ЦК</t>
  </si>
  <si>
    <t xml:space="preserve">Н(М)ЦК определяемая методом сопоставимых рыночных цен (анализа рынка)*</t>
  </si>
  <si>
    <t xml:space="preserve">коммрческое предложение 1444/26 от 19.06.2026</t>
  </si>
  <si>
    <t xml:space="preserve">коммрческое предложение 1449/26 от 19.06.2026</t>
  </si>
  <si>
    <t xml:space="preserve">коммрческое предложение  1460/26 от 19.06.2026</t>
  </si>
  <si>
    <t xml:space="preserve">Номер сведений о контракте №___ от </t>
  </si>
  <si>
    <r>
      <rPr>
        <b val="true"/>
        <sz val="10"/>
        <color rgb="FF000000"/>
        <rFont val="Times New Roman"/>
        <family val="1"/>
        <charset val="204"/>
      </rPr>
      <t xml:space="preserve">Средняя арифметическая цена за единицу     &lt;</t>
    </r>
    <r>
      <rPr>
        <b val="true"/>
        <i val="true"/>
        <sz val="10"/>
        <color rgb="FF000000"/>
        <rFont val="Times New Roman"/>
        <family val="1"/>
        <charset val="204"/>
      </rPr>
      <t xml:space="preserve">ц</t>
    </r>
    <r>
      <rPr>
        <b val="true"/>
        <sz val="10"/>
        <color rgb="FF000000"/>
        <rFont val="Times New Roman"/>
        <family val="1"/>
        <charset val="204"/>
      </rPr>
      <t xml:space="preserve">&gt; </t>
    </r>
  </si>
  <si>
    <t xml:space="preserve">Среднее квадратичное отклонение</t>
  </si>
  <si>
    <r>
      <rPr>
        <b val="true"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</si>
  <si>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 val="true"/>
        <sz val="10"/>
        <color rgb="FF000000"/>
        <rFont val="Times New Roman"/>
        <family val="1"/>
        <charset val="204"/>
      </rPr>
      <t xml:space="preserve">Расчет Н(М)ЦК по формуле</t>
    </r>
    <r>
      <rPr>
        <sz val="10"/>
        <color rgb="FF000000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</si>
  <si>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</si>
  <si>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</si>
  <si>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 контракта с учетом округления цены за единицу (руб.)</t>
  </si>
  <si>
    <t xml:space="preserve">Услуги по утилизации оборудования</t>
  </si>
  <si>
    <t xml:space="preserve">услуга</t>
  </si>
  <si>
    <t xml:space="preserve">ИТОГО (П1+П2+П3):</t>
  </si>
  <si>
    <t xml:space="preserve">В результате проведенного расчета Н(М)ЦК контракта составила:</t>
  </si>
  <si>
    <t xml:space="preserve">рублей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</si>
  <si>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</t>
  </si>
  <si>
    <t xml:space="preserve">  ОЗ (1%)</t>
  </si>
  <si>
    <t xml:space="preserve"> ОИК (10%)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</si>
</sst>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#,##0.00"/>
    <numFmt numFmtId="167" formatCode="0.00000"/>
    <numFmt numFmtId="168" formatCode="0.000"/>
    <numFmt numFmtId="169" formatCode="_-* #,##0.00_р_._-;\-* #,##0.00_р_._-;_-* \-??_р_._-;_-@_-"/>
    <numFmt numFmtId="170" formatCode="0.0000"/>
    <numFmt numFmtId="171" formatCode="0%"/>
  </numFmts>
  <fonts count="17">
    <font>
      <sz val="12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u val="single"/>
      <sz val="12"/>
      <color rgb="FF0000FF"/>
      <name val="Calibri"/>
      <family val="2"/>
      <charset val="204"/>
    </font>
    <font>
      <b val="true"/>
      <i val="true"/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70" fontId="1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71" fontId="1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Relationship Id="rId5" Type="http://schemas.openxmlformats.org/officeDocument/2006/relationships/image" Target="../media/image1.wmf"/><Relationship Id="rId6" Type="http://schemas.openxmlformats.org/officeDocument/2006/relationships/image" Target="../media/image2.wmf"/><Relationship Id="rId7" Type="http://schemas.openxmlformats.org/officeDocument/2006/relationships/image" Target="../media/image3.wmf"/><Relationship Id="rId8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12</xdr:col>
      <xdr:colOff>19080</xdr:colOff>
      <xdr:row>2</xdr:row>
      <xdr:rowOff>952560</xdr:rowOff>
    </xdr:from>
    <xdr:to>
      <xdr:col>12</xdr:col>
      <xdr:colOff>966600</xdr:colOff>
      <xdr:row>2</xdr:row>
      <xdr:rowOff>1303200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95520" y="1581120"/>
          <a:ext cx="947520" cy="35064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11</xdr:col>
      <xdr:colOff>19080</xdr:colOff>
      <xdr:row>2</xdr:row>
      <xdr:rowOff>923760</xdr:rowOff>
    </xdr:from>
    <xdr:to>
      <xdr:col>11</xdr:col>
      <xdr:colOff>1017360</xdr:colOff>
      <xdr:row>2</xdr:row>
      <xdr:rowOff>1360080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6849720" y="1552320"/>
          <a:ext cx="998280" cy="43632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13</xdr:col>
      <xdr:colOff>19080</xdr:colOff>
      <xdr:row>2</xdr:row>
      <xdr:rowOff>1600200</xdr:rowOff>
    </xdr:from>
    <xdr:to>
      <xdr:col>13</xdr:col>
      <xdr:colOff>1503360</xdr:colOff>
      <xdr:row>2</xdr:row>
      <xdr:rowOff>1960200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8863920" y="2228760"/>
          <a:ext cx="1484280" cy="36000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13</xdr:col>
      <xdr:colOff>200160</xdr:colOff>
      <xdr:row>2</xdr:row>
      <xdr:rowOff>1238400</xdr:rowOff>
    </xdr:from>
    <xdr:to>
      <xdr:col>13</xdr:col>
      <xdr:colOff>350640</xdr:colOff>
      <xdr:row>2</xdr:row>
      <xdr:rowOff>1465200</xdr:rowOff>
    </xdr:to>
    <xdr:pic>
      <xdr:nvPicPr>
        <xdr:cNvPr id="3" name="Picture 6" descr=""/>
        <xdr:cNvPicPr/>
      </xdr:nvPicPr>
      <xdr:blipFill>
        <a:blip r:embed="rId4"/>
        <a:stretch/>
      </xdr:blipFill>
      <xdr:spPr>
        <a:xfrm>
          <a:off x="9045000" y="1866960"/>
          <a:ext cx="150480" cy="22680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12</xdr:col>
      <xdr:colOff>19080</xdr:colOff>
      <xdr:row>2</xdr:row>
      <xdr:rowOff>952560</xdr:rowOff>
    </xdr:from>
    <xdr:to>
      <xdr:col>12</xdr:col>
      <xdr:colOff>966600</xdr:colOff>
      <xdr:row>2</xdr:row>
      <xdr:rowOff>1303200</xdr:rowOff>
    </xdr:to>
    <xdr:pic>
      <xdr:nvPicPr>
        <xdr:cNvPr id="4" name="Picture 1" descr=""/>
        <xdr:cNvPicPr/>
      </xdr:nvPicPr>
      <xdr:blipFill>
        <a:blip r:embed="rId5"/>
        <a:stretch/>
      </xdr:blipFill>
      <xdr:spPr>
        <a:xfrm>
          <a:off x="7895520" y="1581120"/>
          <a:ext cx="947520" cy="35064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11</xdr:col>
      <xdr:colOff>19080</xdr:colOff>
      <xdr:row>2</xdr:row>
      <xdr:rowOff>923760</xdr:rowOff>
    </xdr:from>
    <xdr:to>
      <xdr:col>11</xdr:col>
      <xdr:colOff>1017360</xdr:colOff>
      <xdr:row>2</xdr:row>
      <xdr:rowOff>1360080</xdr:rowOff>
    </xdr:to>
    <xdr:pic>
      <xdr:nvPicPr>
        <xdr:cNvPr id="5" name="Picture 2" descr=""/>
        <xdr:cNvPicPr/>
      </xdr:nvPicPr>
      <xdr:blipFill>
        <a:blip r:embed="rId6"/>
        <a:stretch/>
      </xdr:blipFill>
      <xdr:spPr>
        <a:xfrm>
          <a:off x="6849720" y="1552320"/>
          <a:ext cx="998280" cy="43632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13</xdr:col>
      <xdr:colOff>19080</xdr:colOff>
      <xdr:row>2</xdr:row>
      <xdr:rowOff>1600200</xdr:rowOff>
    </xdr:from>
    <xdr:to>
      <xdr:col>13</xdr:col>
      <xdr:colOff>1503360</xdr:colOff>
      <xdr:row>2</xdr:row>
      <xdr:rowOff>1960200</xdr:rowOff>
    </xdr:to>
    <xdr:pic>
      <xdr:nvPicPr>
        <xdr:cNvPr id="6" name="Picture 5" descr=""/>
        <xdr:cNvPicPr/>
      </xdr:nvPicPr>
      <xdr:blipFill>
        <a:blip r:embed="rId7"/>
        <a:stretch/>
      </xdr:blipFill>
      <xdr:spPr>
        <a:xfrm>
          <a:off x="8863920" y="2228760"/>
          <a:ext cx="1484280" cy="36000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13</xdr:col>
      <xdr:colOff>200160</xdr:colOff>
      <xdr:row>2</xdr:row>
      <xdr:rowOff>1238400</xdr:rowOff>
    </xdr:from>
    <xdr:to>
      <xdr:col>13</xdr:col>
      <xdr:colOff>350640</xdr:colOff>
      <xdr:row>2</xdr:row>
      <xdr:rowOff>1465200</xdr:rowOff>
    </xdr:to>
    <xdr:pic>
      <xdr:nvPicPr>
        <xdr:cNvPr id="7" name="Picture 6" descr=""/>
        <xdr:cNvPicPr/>
      </xdr:nvPicPr>
      <xdr:blipFill>
        <a:blip r:embed="rId8"/>
        <a:stretch/>
      </xdr:blipFill>
      <xdr:spPr>
        <a:xfrm>
          <a:off x="9045000" y="1866960"/>
          <a:ext cx="150480" cy="22680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7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L13" activeCellId="0" sqref="L13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.76"/>
    <col collapsed="false" customWidth="true" hidden="false" outlineLevel="0" max="2" min="2" style="1" width="23.76"/>
    <col collapsed="false" customWidth="true" hidden="false" outlineLevel="0" max="3" min="3" style="1" width="8.25"/>
    <col collapsed="false" customWidth="true" hidden="false" outlineLevel="0" max="4" min="4" style="1" width="6"/>
    <col collapsed="false" customWidth="true" hidden="false" outlineLevel="0" max="5" min="5" style="1" width="11.5"/>
    <col collapsed="false" customWidth="true" hidden="false" outlineLevel="0" max="6" min="6" style="1" width="11.25"/>
    <col collapsed="false" customWidth="true" hidden="false" outlineLevel="0" max="7" min="7" style="1" width="11.88"/>
    <col collapsed="false" customWidth="true" hidden="true" outlineLevel="0" max="10" min="8" style="1" width="10.26"/>
    <col collapsed="false" customWidth="true" hidden="false" outlineLevel="0" max="11" min="11" style="1" width="12.76"/>
    <col collapsed="false" customWidth="true" hidden="false" outlineLevel="0" max="12" min="12" style="1" width="13.5"/>
    <col collapsed="false" customWidth="true" hidden="false" outlineLevel="0" max="13" min="13" style="1" width="12.5"/>
    <col collapsed="false" customWidth="true" hidden="false" outlineLevel="0" max="14" min="14" style="1" width="21.5"/>
    <col collapsed="false" customWidth="true" hidden="false" outlineLevel="0" max="15" min="15" style="1" width="10.26"/>
    <col collapsed="false" customWidth="false" hidden="false" outlineLevel="0" max="16" min="16" style="1" width="9"/>
    <col collapsed="false" customWidth="true" hidden="false" outlineLevel="0" max="17" min="17" style="1" width="12.62"/>
    <col collapsed="false" customWidth="false" hidden="false" outlineLevel="0" max="18" min="18" style="1" width="9"/>
    <col collapsed="false" customWidth="true" hidden="false" outlineLevel="0" max="19" min="19" style="1" width="9.12"/>
    <col collapsed="false" customWidth="false" hidden="false" outlineLevel="0" max="16384" min="20" style="1" width="9"/>
  </cols>
  <sheetData>
    <row r="1" customFormat="false" ht="36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 t="s">
        <v>6</v>
      </c>
      <c r="I2" s="3"/>
      <c r="J2" s="3"/>
      <c r="K2" s="4" t="s">
        <v>7</v>
      </c>
      <c r="L2" s="4"/>
      <c r="M2" s="4"/>
      <c r="N2" s="5" t="s">
        <v>8</v>
      </c>
      <c r="O2" s="5"/>
      <c r="P2" s="5"/>
      <c r="Q2" s="5"/>
    </row>
    <row r="3" customFormat="false" ht="180.75" hidden="false" customHeight="true" outlineLevel="0" collapsed="false">
      <c r="A3" s="3"/>
      <c r="B3" s="3"/>
      <c r="C3" s="3"/>
      <c r="D3" s="3"/>
      <c r="E3" s="6" t="s">
        <v>9</v>
      </c>
      <c r="F3" s="6" t="s">
        <v>10</v>
      </c>
      <c r="G3" s="6" t="s">
        <v>11</v>
      </c>
      <c r="H3" s="5" t="s">
        <v>12</v>
      </c>
      <c r="I3" s="5" t="s">
        <v>12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</row>
    <row r="4" s="16" customFormat="true" ht="25.5" hidden="false" customHeight="false" outlineLevel="0" collapsed="false">
      <c r="A4" s="3" t="n">
        <v>1</v>
      </c>
      <c r="B4" s="7" t="s">
        <v>20</v>
      </c>
      <c r="C4" s="7" t="s">
        <v>21</v>
      </c>
      <c r="D4" s="7" t="n">
        <v>1</v>
      </c>
      <c r="E4" s="8" t="n">
        <v>2000</v>
      </c>
      <c r="F4" s="8" t="n">
        <v>2000</v>
      </c>
      <c r="G4" s="8" t="n">
        <v>2000</v>
      </c>
      <c r="H4" s="9"/>
      <c r="I4" s="9"/>
      <c r="J4" s="9"/>
      <c r="K4" s="10" t="n">
        <f aca="false">(G4+F4+E4)/3</f>
        <v>2000</v>
      </c>
      <c r="L4" s="11" t="n">
        <f aca="false">SQRT(((SUM((POWER(E4-K4,2)),(POWER(F4-K4,2)),(POWER(G4-K4,2)))/(COLUMNS(E4:G4)-1))))</f>
        <v>0</v>
      </c>
      <c r="M4" s="11" t="n">
        <f aca="false">L4/K4*100</f>
        <v>0</v>
      </c>
      <c r="N4" s="12" t="n">
        <f aca="false">((D4/3)*(SUM(E4:G4)))</f>
        <v>2000</v>
      </c>
      <c r="O4" s="13" t="n">
        <f aca="false">N4/D4</f>
        <v>2000</v>
      </c>
      <c r="P4" s="14" t="n">
        <f aca="false">ROUND(O4,2)</f>
        <v>2000</v>
      </c>
      <c r="Q4" s="15" t="n">
        <f aca="false">P4*D4</f>
        <v>2000</v>
      </c>
      <c r="S4" s="17" t="n">
        <f aca="false">N4-(K4*D4)</f>
        <v>0</v>
      </c>
    </row>
    <row r="5" s="16" customFormat="true" ht="12.75" hidden="false" customHeight="true" outlineLevel="0" collapsed="false">
      <c r="A5" s="18"/>
      <c r="B5" s="19"/>
      <c r="C5" s="19"/>
      <c r="D5" s="19"/>
      <c r="E5" s="20"/>
      <c r="F5" s="20"/>
      <c r="G5" s="20"/>
      <c r="H5" s="21"/>
      <c r="I5" s="21"/>
      <c r="J5" s="21"/>
      <c r="K5" s="22"/>
      <c r="L5" s="23"/>
      <c r="M5" s="23"/>
      <c r="N5" s="24" t="s">
        <v>22</v>
      </c>
      <c r="O5" s="24"/>
      <c r="P5" s="24"/>
      <c r="Q5" s="25" t="n">
        <f aca="false">SUM(Q4:Q4)</f>
        <v>2000</v>
      </c>
    </row>
    <row r="6" s="30" customFormat="true" ht="15.75" hidden="false" customHeight="false" outlineLevel="0" collapsed="false">
      <c r="A6" s="26" t="s">
        <v>23</v>
      </c>
      <c r="B6" s="26"/>
      <c r="C6" s="26"/>
      <c r="D6" s="26"/>
      <c r="E6" s="26"/>
      <c r="F6" s="26"/>
      <c r="G6" s="26"/>
      <c r="H6" s="26"/>
      <c r="I6" s="26"/>
      <c r="J6" s="26"/>
      <c r="K6" s="27" t="n">
        <f aca="false">Q5</f>
        <v>2000</v>
      </c>
      <c r="L6" s="28" t="s">
        <v>24</v>
      </c>
      <c r="M6" s="28"/>
      <c r="N6" s="28"/>
      <c r="O6" s="28"/>
      <c r="P6" s="28"/>
      <c r="Q6" s="29"/>
    </row>
    <row r="7" customFormat="false" ht="12.75" hidden="false" customHeight="true" outlineLevel="0" collapsed="false">
      <c r="A7" s="31" t="s">
        <v>25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customFormat="false" ht="12.75" hidden="false" customHeight="false" outlineLevel="0" collapsed="false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customFormat="false" ht="15.75" hidden="false" customHeight="false" outlineLevel="0" collapsed="false">
      <c r="A9" s="33"/>
      <c r="B9" s="34"/>
      <c r="C9" s="35"/>
      <c r="D9" s="35"/>
      <c r="E9" s="35"/>
      <c r="F9" s="35"/>
      <c r="G9" s="35"/>
      <c r="K9" s="36"/>
      <c r="L9" s="35"/>
      <c r="M9" s="35"/>
      <c r="N9" s="35"/>
    </row>
    <row r="10" s="40" customFormat="true" ht="15.75" hidden="false" customHeight="false" outlineLevel="0" collapsed="false">
      <c r="A10" s="37"/>
      <c r="B10" s="37"/>
      <c r="C10" s="37"/>
      <c r="D10" s="35"/>
      <c r="E10" s="38"/>
      <c r="F10" s="39"/>
      <c r="G10" s="39"/>
      <c r="K10" s="41"/>
      <c r="L10" s="42"/>
      <c r="M10" s="42"/>
      <c r="N10" s="42"/>
      <c r="P10" s="43" t="s">
        <v>26</v>
      </c>
      <c r="Q10" s="44" t="n">
        <f aca="false">Q5*0.01</f>
        <v>20</v>
      </c>
    </row>
    <row r="11" s="40" customFormat="true" ht="15.75" hidden="false" customHeight="false" outlineLevel="0" collapsed="false">
      <c r="A11" s="45"/>
      <c r="B11" s="45"/>
      <c r="C11" s="45"/>
      <c r="D11" s="35"/>
      <c r="E11" s="38"/>
      <c r="F11" s="39"/>
      <c r="G11" s="39"/>
      <c r="K11" s="46"/>
      <c r="L11" s="46"/>
      <c r="M11" s="46"/>
      <c r="N11" s="46"/>
      <c r="P11" s="43" t="s">
        <v>27</v>
      </c>
      <c r="Q11" s="44" t="n">
        <f aca="false">Q5*0.1</f>
        <v>200</v>
      </c>
    </row>
    <row r="12" s="40" customFormat="true" ht="15.75" hidden="false" customHeight="false" outlineLevel="0" collapsed="false">
      <c r="A12" s="45"/>
      <c r="B12" s="45"/>
      <c r="C12" s="45"/>
      <c r="D12" s="35"/>
      <c r="E12" s="38"/>
      <c r="F12" s="39"/>
      <c r="G12" s="39"/>
      <c r="K12" s="46"/>
      <c r="L12" s="46"/>
      <c r="M12" s="46"/>
      <c r="N12" s="46"/>
    </row>
    <row r="13" customFormat="false" ht="15.75" hidden="false" customHeight="false" outlineLevel="0" collapsed="false">
      <c r="A13" s="34"/>
      <c r="B13" s="34"/>
      <c r="G13" s="39"/>
      <c r="H13" s="40"/>
      <c r="I13" s="40"/>
      <c r="J13" s="40"/>
      <c r="K13" s="46"/>
      <c r="L13" s="35"/>
      <c r="M13" s="35"/>
      <c r="N13" s="35"/>
    </row>
    <row r="14" s="40" customFormat="true" ht="15.75" hidden="false" customHeight="false" outlineLevel="0" collapsed="false">
      <c r="A14" s="47"/>
      <c r="B14" s="47"/>
      <c r="C14" s="47"/>
      <c r="D14" s="35"/>
      <c r="E14" s="38"/>
      <c r="F14" s="39"/>
      <c r="G14" s="39"/>
      <c r="K14" s="46"/>
      <c r="L14" s="42"/>
      <c r="M14" s="42"/>
      <c r="N14" s="42"/>
    </row>
    <row r="15" customFormat="false" ht="15.75" hidden="false" customHeight="false" outlineLevel="0" collapsed="false">
      <c r="G15" s="39"/>
      <c r="H15" s="40"/>
      <c r="I15" s="40"/>
      <c r="J15" s="40"/>
      <c r="K15" s="46"/>
    </row>
    <row r="16" customFormat="false" ht="15.75" hidden="false" customHeight="false" outlineLevel="0" collapsed="false">
      <c r="G16" s="39"/>
      <c r="H16" s="40"/>
      <c r="I16" s="40"/>
      <c r="J16" s="40"/>
      <c r="K16" s="46"/>
    </row>
    <row r="17" customFormat="false" ht="15.75" hidden="false" customHeight="false" outlineLevel="0" collapsed="false">
      <c r="G17" s="39"/>
      <c r="H17" s="40"/>
      <c r="I17" s="40"/>
      <c r="J17" s="40"/>
      <c r="K17" s="46"/>
    </row>
    <row r="18" customFormat="false" ht="15.75" hidden="false" customHeight="false" outlineLevel="0" collapsed="false">
      <c r="G18" s="39"/>
      <c r="H18" s="40"/>
      <c r="I18" s="40"/>
      <c r="J18" s="40"/>
      <c r="K18" s="46"/>
    </row>
    <row r="19" customFormat="false" ht="15.75" hidden="false" customHeight="false" outlineLevel="0" collapsed="false">
      <c r="G19" s="39"/>
      <c r="H19" s="40"/>
      <c r="I19" s="40"/>
      <c r="J19" s="40"/>
      <c r="K19" s="46"/>
    </row>
    <row r="20" customFormat="false" ht="15.75" hidden="false" customHeight="false" outlineLevel="0" collapsed="false">
      <c r="G20" s="39"/>
      <c r="H20" s="40"/>
      <c r="I20" s="40"/>
      <c r="J20" s="40"/>
      <c r="K20" s="46"/>
    </row>
    <row r="21" customFormat="false" ht="15.75" hidden="false" customHeight="false" outlineLevel="0" collapsed="false">
      <c r="G21" s="39"/>
      <c r="H21" s="40"/>
      <c r="I21" s="40"/>
      <c r="J21" s="40"/>
      <c r="K21" s="46"/>
    </row>
    <row r="22" customFormat="false" ht="15.75" hidden="false" customHeight="false" outlineLevel="0" collapsed="false">
      <c r="G22" s="39"/>
      <c r="H22" s="40"/>
      <c r="I22" s="40"/>
      <c r="J22" s="40"/>
      <c r="K22" s="46"/>
    </row>
    <row r="23" customFormat="false" ht="15.75" hidden="false" customHeight="false" outlineLevel="0" collapsed="false">
      <c r="G23" s="39"/>
      <c r="H23" s="40"/>
      <c r="I23" s="40"/>
      <c r="J23" s="40"/>
      <c r="K23" s="46"/>
    </row>
    <row r="24" customFormat="false" ht="15.75" hidden="false" customHeight="false" outlineLevel="0" collapsed="false">
      <c r="G24" s="39"/>
      <c r="H24" s="40"/>
      <c r="I24" s="40"/>
      <c r="J24" s="40"/>
      <c r="K24" s="46"/>
    </row>
    <row r="25" customFormat="false" ht="15.75" hidden="false" customHeight="false" outlineLevel="0" collapsed="false">
      <c r="G25" s="39"/>
      <c r="H25" s="40"/>
      <c r="I25" s="40"/>
      <c r="J25" s="40"/>
      <c r="K25" s="46"/>
    </row>
    <row r="26" customFormat="false" ht="15.75" hidden="false" customHeight="false" outlineLevel="0" collapsed="false">
      <c r="G26" s="39"/>
      <c r="H26" s="40"/>
      <c r="I26" s="40"/>
      <c r="J26" s="40"/>
      <c r="K26" s="46"/>
    </row>
    <row r="27" customFormat="false" ht="15.75" hidden="false" customHeight="false" outlineLevel="0" collapsed="false">
      <c r="G27" s="39"/>
      <c r="H27" s="40"/>
      <c r="I27" s="40"/>
      <c r="J27" s="40"/>
      <c r="K27" s="46"/>
    </row>
  </sheetData>
  <mergeCells count="14">
    <mergeCell ref="A1:Q1"/>
    <mergeCell ref="A2:A3"/>
    <mergeCell ref="B2:B3"/>
    <mergeCell ref="C2:C3"/>
    <mergeCell ref="D2:D3"/>
    <mergeCell ref="E2:G2"/>
    <mergeCell ref="H2:J2"/>
    <mergeCell ref="K2:M2"/>
    <mergeCell ref="N2:Q2"/>
    <mergeCell ref="B5:D5"/>
    <mergeCell ref="N5:P5"/>
    <mergeCell ref="A6:J6"/>
    <mergeCell ref="A7:Q7"/>
    <mergeCell ref="A10:C1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2014-06-17T04:29:15Z</dcterms:created>
  <dc:creator>Экономист</dc:creator>
  <dc:description/>
  <dc:language>ru-RU</dc:language>
  <cp:lastModifiedBy/>
  <cp:lastPrinted>2026-06-22T15:37:18Z</cp:lastPrinted>
  <dcterms:modified xsi:type="dcterms:W3CDTF">2026-06-22T15:37:21Z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