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7568772-49C9-4AAE-9781-5C7F29D29C1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<sst xmlns="http://schemas.openxmlformats.org/spreadsheetml/2006/main" count="27" uniqueCount="27">
  <si>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</si>
  <si>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</si>
  <si>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</si>
  <si>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</si>
  <si>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</si>
  <si>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</si>
  <si>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</si>
  <si>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</si>
  <si>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</si>
  <si>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</si>
  <si>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</si>
  <si>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</si>
  <si>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</si>
  <si>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</si>
  <si>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</si>
  <si>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</si>
  <si>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</si>
  <si>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</si>
  <si>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</si>
  <si>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</si>
  <si>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усл.ед.</t>
  </si>
  <si>
    <t xml:space="preserve">Обоснование начальной (максимальной) цены договора на выполнение работ по поверке хромато-масс-спектрометра </t>
  </si>
  <si>
    <t xml:space="preserve">Выполнение работ по поверке хромато-масс-спектрометра </t>
  </si>
  <si>
    <t xml:space="preserve">Ценовое предложение 1 вх № 699-з от 13.08.26
</t>
  </si>
  <si>
    <t xml:space="preserve">Ценовое предложение 2 вх № 700-з от 13.08.26
</t>
  </si>
  <si>
    <t xml:space="preserve">Ценовое предложение 3 вх № 701-з от 13.08.26
</t>
  </si>
  <si>
    <t>Закупка размещается по минимальной цене в связи с лимитом финансирования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</si>
</sst>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"/>
  <sheetViews>
    <sheetView tabSelected="1" workbookViewId="0">
      <selection activeCell="B12" sqref="B12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19</v>
      </c>
      <c r="L4" s="31"/>
      <c r="M4" s="31"/>
      <c r="N4" s="31"/>
    </row>
    <row r="5" spans="1:2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24" ht="133.5" customHeight="1" x14ac:dyDescent="0.25">
      <c r="A7" s="23"/>
      <c r="B7" s="23"/>
      <c r="C7" s="23"/>
      <c r="D7" s="23"/>
      <c r="E7" s="6" t="s">
        <v>23</v>
      </c>
      <c r="F7" s="6" t="s">
        <v>24</v>
      </c>
      <c r="G7" s="6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ht="25.5" x14ac:dyDescent="0.25">
      <c r="A8" s="3">
        <v>1</v>
      </c>
      <c r="B8" s="9" t="s">
        <v>22</v>
      </c>
      <c r="C8" s="17" t="s">
        <v>20</v>
      </c>
      <c r="D8" s="16">
        <v>1</v>
      </c>
      <c r="E8" s="18">
        <v>90000</v>
      </c>
      <c r="F8" s="18">
        <v>80000</v>
      </c>
      <c r="G8" s="18">
        <v>65000</v>
      </c>
      <c r="H8" s="10"/>
      <c r="I8" s="10"/>
      <c r="J8" s="11">
        <f t="shared" ref="J8" si="0">AVERAGE(E8:G8)</f>
        <v>78333.333333333328</v>
      </c>
      <c r="K8" s="11">
        <f t="shared" ref="K8" si="1">SQRT(((SUM((POWER(G8-J8,2)),(POWER(F8-J8,2)),(POWER(E8-J8,2)),)/(COLUMNS(E8:G8)-1))))</f>
        <v>12583.057392117915</v>
      </c>
      <c r="L8" s="11">
        <f>K8/J8*100</f>
        <v>16.063477521852658</v>
      </c>
      <c r="M8" s="12">
        <f>N8*D8</f>
        <v>65000</v>
      </c>
      <c r="N8" s="12">
        <f>MIN(E8,F8,G8)</f>
        <v>65000</v>
      </c>
      <c r="Q8" s="13"/>
      <c r="R8" s="13"/>
      <c r="S8" s="13"/>
      <c r="T8" s="14"/>
      <c r="U8" s="13"/>
      <c r="V8" s="15"/>
      <c r="W8" s="13"/>
      <c r="X8" s="14"/>
    </row>
    <row r="9" spans="1:24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8">
        <f>SUM(M8:M8)</f>
        <v>65000</v>
      </c>
      <c r="N9" s="5"/>
    </row>
    <row r="11" spans="1:24" x14ac:dyDescent="0.25">
      <c r="B11" s="1" t="s">
        <v>26</v>
      </c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2026-08-13T07:57:22Z</dcterms:modified>
</cp:coreProperties>
</file>