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M5" i="1"/>
  <c r="K5" i="1"/>
  <c r="K6" i="1" s="1"/>
  <c r="I5" i="1"/>
  <c r="I6" i="1" s="1"/>
  <c r="G5" i="1"/>
  <c r="G6" i="1" s="1"/>
  <c r="E5" i="1"/>
  <c r="N5" i="1" l="1"/>
  <c r="O5" i="1" s="1"/>
  <c r="E6" i="1"/>
  <c r="H7" i="1" s="1"/>
</calcChain>
</file>

<file path=xl/sharedStrings.xml><?xml version="1.0" encoding="utf-8"?>
<sst xmlns="http://schemas.openxmlformats.org/spreadsheetml/2006/main" count="33" uniqueCount="27">
  <si>
    <t>Наименование товара, работ, услуг</t>
  </si>
  <si>
    <t>ед. изм.</t>
  </si>
  <si>
    <t>кол-во</t>
  </si>
  <si>
    <t xml:space="preserve">Источник 1 </t>
  </si>
  <si>
    <t>Цена за ед., руб.</t>
  </si>
  <si>
    <t>Стоимость, руб.</t>
  </si>
  <si>
    <t xml:space="preserve">Источник 2 </t>
  </si>
  <si>
    <t>Источник 3</t>
  </si>
  <si>
    <t>ИТОГО</t>
  </si>
  <si>
    <t xml:space="preserve">Источник 1: </t>
  </si>
  <si>
    <t xml:space="preserve">Источник 2: </t>
  </si>
  <si>
    <t xml:space="preserve">Источник 3: </t>
  </si>
  <si>
    <t xml:space="preserve">Реквизиты документов, на основании которых произведен расчет начальной (максимальной) цены </t>
  </si>
  <si>
    <t>Средняя цена за ед., руб.</t>
  </si>
  <si>
    <t>Количество значений</t>
  </si>
  <si>
    <t>σ=</t>
  </si>
  <si>
    <t>Коэф.вариации V=</t>
  </si>
  <si>
    <t>Источник 4</t>
  </si>
  <si>
    <t>В качестве начальной (максимальной) цены контракта использована минимальная из цен, в размере, руб.:</t>
  </si>
  <si>
    <r>
      <rPr>
        <b/>
        <sz val="8"/>
        <color theme="1"/>
        <rFont val="Times New Roman"/>
        <family val="1"/>
        <charset val="204"/>
      </rPr>
      <t>I. ОБОСНОВАНИЕ НАЧАЛЬНОЙ (МАКСИМАЛЬНОЙ) ЦЕНЫ КОНТРАКТА
Расчет НМЦК методом сопоставимых рыночных цен (анализа рынка), являющимся приоритетным для определения и обоснования НМЦК</t>
    </r>
    <r>
      <rPr>
        <sz val="8"/>
        <color theme="1"/>
        <rFont val="Times New Roman"/>
        <family val="1"/>
        <charset val="204"/>
      </rPr>
      <t xml:space="preserve">
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  </r>
  </si>
  <si>
    <t>Дата</t>
  </si>
  <si>
    <t xml:space="preserve">Объем </t>
  </si>
  <si>
    <t>Оказание услуги по обязательному страхованию гражданской ответственности владельца опасного объекта за причинения вреда в результате аварии на опасном объекте (участок транспортный)</t>
  </si>
  <si>
    <t>усл.ед</t>
  </si>
  <si>
    <t>КП от 22.06.2023  вх. № 3436-с;</t>
  </si>
  <si>
    <t>КП от 22.06.2023  вх. № 3437-с;</t>
  </si>
  <si>
    <t>КП от 22.06.2023  вх. № 3438-с.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</si>
</sst>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 hidden="1"/>
    </xf>
    <xf numFmtId="4" fontId="4" fillId="0" borderId="1" xfId="0" applyNumberFormat="1" applyFont="1" applyFill="1" applyBorder="1" applyAlignment="1" applyProtection="1">
      <alignment horizontal="center" vertical="center" shrinkToFit="1"/>
      <protection hidden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 wrapText="1"/>
    </xf>
    <xf numFmtId="4" fontId="2" fillId="0" borderId="4" xfId="0" applyNumberFormat="1" applyFont="1" applyFill="1" applyBorder="1" applyAlignment="1">
      <alignment horizontal="left"/>
    </xf>
    <xf numFmtId="4" fontId="2" fillId="0" borderId="5" xfId="0" applyNumberFormat="1" applyFont="1" applyFill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14" fontId="1" fillId="0" borderId="0" xfId="0" applyNumberFormat="1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zoomScaleNormal="100" workbookViewId="0">
      <selection activeCell="A5" sqref="A5"/>
    </sheetView>
  </sheetViews>
  <sheetFormatPr defaultRowHeight="15" x14ac:dyDescent="0.25"/>
  <cols>
    <col min="1" max="1" width="19.85546875" customWidth="1"/>
    <col min="2" max="2" width="10.140625" customWidth="1"/>
    <col min="3" max="3" width="6.28515625" customWidth="1"/>
    <col min="4" max="4" width="11.5703125" customWidth="1"/>
    <col min="5" max="5" width="10.28515625" customWidth="1"/>
    <col min="6" max="6" width="8.5703125" customWidth="1"/>
    <col min="7" max="7" width="10.85546875" customWidth="1"/>
    <col min="10" max="11" width="0" hidden="1" customWidth="1"/>
  </cols>
  <sheetData>
    <row r="1" spans="1:16" ht="22.5" customHeight="1" x14ac:dyDescent="0.25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6" ht="52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ht="15" customHeight="1" x14ac:dyDescent="0.25">
      <c r="A3" s="9" t="s">
        <v>0</v>
      </c>
      <c r="B3" s="9" t="s">
        <v>21</v>
      </c>
      <c r="C3" s="9"/>
      <c r="D3" s="1" t="s">
        <v>3</v>
      </c>
      <c r="E3" s="9" t="s">
        <v>5</v>
      </c>
      <c r="F3" s="1" t="s">
        <v>6</v>
      </c>
      <c r="G3" s="9" t="s">
        <v>5</v>
      </c>
      <c r="H3" s="1" t="s">
        <v>7</v>
      </c>
      <c r="I3" s="10" t="s">
        <v>5</v>
      </c>
      <c r="J3" s="2" t="s">
        <v>17</v>
      </c>
      <c r="K3" s="9" t="s">
        <v>5</v>
      </c>
      <c r="L3" s="7" t="s">
        <v>13</v>
      </c>
      <c r="M3" s="8" t="s">
        <v>14</v>
      </c>
      <c r="N3" s="8" t="s">
        <v>15</v>
      </c>
      <c r="O3" s="8" t="s">
        <v>16</v>
      </c>
      <c r="P3" s="4"/>
    </row>
    <row r="4" spans="1:16" ht="21" customHeight="1" x14ac:dyDescent="0.25">
      <c r="A4" s="9"/>
      <c r="B4" s="1" t="s">
        <v>1</v>
      </c>
      <c r="C4" s="1" t="s">
        <v>2</v>
      </c>
      <c r="D4" s="1" t="s">
        <v>4</v>
      </c>
      <c r="E4" s="9"/>
      <c r="F4" s="1" t="s">
        <v>4</v>
      </c>
      <c r="G4" s="9"/>
      <c r="H4" s="1" t="s">
        <v>4</v>
      </c>
      <c r="I4" s="11"/>
      <c r="J4" s="2" t="s">
        <v>4</v>
      </c>
      <c r="K4" s="9"/>
      <c r="L4" s="7"/>
      <c r="M4" s="8"/>
      <c r="N4" s="8"/>
      <c r="O4" s="8"/>
      <c r="P4" s="4"/>
    </row>
    <row r="5" spans="1:16" ht="140.25" x14ac:dyDescent="0.25">
      <c r="A5" s="12" t="s">
        <v>22</v>
      </c>
      <c r="B5" s="13" t="s">
        <v>23</v>
      </c>
      <c r="C5" s="13">
        <v>1</v>
      </c>
      <c r="D5" s="14">
        <v>3000</v>
      </c>
      <c r="E5" s="15">
        <f>D5*C5</f>
        <v>3000</v>
      </c>
      <c r="F5" s="14">
        <v>3000</v>
      </c>
      <c r="G5" s="15">
        <f>F5*C5</f>
        <v>3000</v>
      </c>
      <c r="H5" s="14">
        <v>3000</v>
      </c>
      <c r="I5" s="14">
        <f>H5*C5</f>
        <v>3000</v>
      </c>
      <c r="J5" s="14"/>
      <c r="K5" s="15">
        <f>J5*C5</f>
        <v>0</v>
      </c>
      <c r="L5" s="16">
        <f>AVERAGE(D5,F5,H5,J5)</f>
        <v>3000</v>
      </c>
      <c r="M5" s="17">
        <f>COUNTA(D5,F5,H5,J5)</f>
        <v>3</v>
      </c>
      <c r="N5" s="16">
        <f>SQRT(IF(D5&gt;0,POWER(D5-L5,2),0)+IF(F5&gt;0,POWER(F5-L5,2),0)+IF(H5&gt;0,POWER(H5-L5,2),0)+IF(J5&gt;0,POWER(J5-L5,2),0))/(M5-1)</f>
        <v>0</v>
      </c>
      <c r="O5" s="16">
        <f>N5/L5*100</f>
        <v>0</v>
      </c>
    </row>
    <row r="6" spans="1:16" x14ac:dyDescent="0.25">
      <c r="A6" s="18" t="s">
        <v>8</v>
      </c>
      <c r="B6" s="18"/>
      <c r="C6" s="18"/>
      <c r="D6" s="15"/>
      <c r="E6" s="15">
        <f>SUM(E5:E5)</f>
        <v>3000</v>
      </c>
      <c r="F6" s="15"/>
      <c r="G6" s="15">
        <f>SUM(G5:G5)</f>
        <v>3000</v>
      </c>
      <c r="H6" s="15"/>
      <c r="I6" s="15">
        <f>SUM(I5:I5)</f>
        <v>3000</v>
      </c>
      <c r="J6" s="15"/>
      <c r="K6" s="15">
        <f>SUM(K5:K5)</f>
        <v>0</v>
      </c>
      <c r="L6" s="19"/>
      <c r="M6" s="20"/>
      <c r="N6" s="19"/>
      <c r="O6" s="19"/>
    </row>
    <row r="7" spans="1:16" ht="24.75" customHeight="1" x14ac:dyDescent="0.25">
      <c r="A7" s="21" t="s">
        <v>18</v>
      </c>
      <c r="B7" s="22"/>
      <c r="C7" s="22"/>
      <c r="D7" s="22"/>
      <c r="E7" s="22"/>
      <c r="F7" s="22"/>
      <c r="G7" s="22"/>
      <c r="H7" s="23">
        <f>E6</f>
        <v>3000</v>
      </c>
      <c r="I7" s="24"/>
      <c r="J7" s="24"/>
      <c r="K7" s="24"/>
      <c r="L7" s="24"/>
      <c r="M7" s="24"/>
      <c r="N7" s="24"/>
      <c r="O7" s="24"/>
    </row>
    <row r="8" spans="1:16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6" x14ac:dyDescent="0.25">
      <c r="A9" s="26" t="s">
        <v>12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6" x14ac:dyDescent="0.25">
      <c r="A10" s="3" t="s">
        <v>9</v>
      </c>
      <c r="B10" s="27" t="s">
        <v>24</v>
      </c>
      <c r="C10" s="27"/>
      <c r="D10" s="27"/>
      <c r="E10" s="27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6" x14ac:dyDescent="0.25">
      <c r="A11" s="3" t="s">
        <v>10</v>
      </c>
      <c r="B11" s="27" t="s">
        <v>25</v>
      </c>
      <c r="C11" s="27"/>
      <c r="D11" s="27"/>
      <c r="E11" s="27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x14ac:dyDescent="0.25">
      <c r="A12" s="3" t="s">
        <v>11</v>
      </c>
      <c r="B12" s="27" t="s">
        <v>26</v>
      </c>
      <c r="C12" s="27"/>
      <c r="D12" s="27"/>
      <c r="E12" s="27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6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6" x14ac:dyDescent="0.25">
      <c r="A14" s="3" t="s">
        <v>20</v>
      </c>
      <c r="B14" s="28">
        <v>46197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6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</sheetData>
  <mergeCells count="17">
    <mergeCell ref="A7:G7"/>
    <mergeCell ref="B12:E12"/>
    <mergeCell ref="B11:E11"/>
    <mergeCell ref="B10:E10"/>
    <mergeCell ref="H7:O7"/>
    <mergeCell ref="P3:P4"/>
    <mergeCell ref="A1:O2"/>
    <mergeCell ref="L3:L4"/>
    <mergeCell ref="M3:M4"/>
    <mergeCell ref="N3:N4"/>
    <mergeCell ref="O3:O4"/>
    <mergeCell ref="A3:A4"/>
    <mergeCell ref="B3:C3"/>
    <mergeCell ref="E3:E4"/>
    <mergeCell ref="G3:G4"/>
    <mergeCell ref="K3:K4"/>
    <mergeCell ref="I3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2026-06-24T07:28:18Z</dcterms:modified>
</cp:coreProperties>
</file>