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16BFC1AF-D5F4-4B86-9A33-7DFA7AA8CC36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44" i="1" l="1"/>
  <c r="L4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3" i="1"/>
  <c r="H42" i="1"/>
  <c r="I42" i="1"/>
  <c r="J42" i="1" s="1"/>
  <c r="K42" i="1"/>
  <c r="H18" i="1"/>
  <c r="I18" i="1"/>
  <c r="H19" i="1"/>
  <c r="I19" i="1"/>
  <c r="J19" i="1" s="1"/>
  <c r="K19" i="1"/>
  <c r="H20" i="1"/>
  <c r="K20" i="1" s="1"/>
  <c r="I20" i="1"/>
  <c r="J20" i="1" s="1"/>
  <c r="H21" i="1"/>
  <c r="K21" i="1" s="1"/>
  <c r="I21" i="1"/>
  <c r="H22" i="1"/>
  <c r="K22" i="1" s="1"/>
  <c r="I22" i="1"/>
  <c r="J22" i="1" s="1"/>
  <c r="H23" i="1"/>
  <c r="K23" i="1" s="1"/>
  <c r="I23" i="1"/>
  <c r="H24" i="1"/>
  <c r="K24" i="1" s="1"/>
  <c r="I24" i="1"/>
  <c r="J24" i="1" s="1"/>
  <c r="H43" i="1"/>
  <c r="K43" i="1" s="1"/>
  <c r="I43" i="1"/>
  <c r="H25" i="1"/>
  <c r="I25" i="1"/>
  <c r="H26" i="1"/>
  <c r="K26" i="1" s="1"/>
  <c r="I26" i="1"/>
  <c r="J26" i="1" s="1"/>
  <c r="H27" i="1"/>
  <c r="I27" i="1"/>
  <c r="H28" i="1"/>
  <c r="K28" i="1" s="1"/>
  <c r="I28" i="1"/>
  <c r="J28" i="1" s="1"/>
  <c r="H29" i="1"/>
  <c r="I29" i="1"/>
  <c r="J29" i="1" s="1"/>
  <c r="K29" i="1"/>
  <c r="H30" i="1"/>
  <c r="I30" i="1"/>
  <c r="K30" i="1"/>
  <c r="H31" i="1"/>
  <c r="K31" i="1" s="1"/>
  <c r="I31" i="1"/>
  <c r="J31" i="1" s="1"/>
  <c r="H32" i="1"/>
  <c r="K32" i="1" s="1"/>
  <c r="I32" i="1"/>
  <c r="H33" i="1"/>
  <c r="I33" i="1"/>
  <c r="H34" i="1"/>
  <c r="K34" i="1" s="1"/>
  <c r="I34" i="1"/>
  <c r="H35" i="1"/>
  <c r="I35" i="1"/>
  <c r="H36" i="1"/>
  <c r="K36" i="1" s="1"/>
  <c r="I36" i="1"/>
  <c r="J36" i="1" s="1"/>
  <c r="H37" i="1"/>
  <c r="K37" i="1" s="1"/>
  <c r="I37" i="1"/>
  <c r="H38" i="1"/>
  <c r="K38" i="1" s="1"/>
  <c r="I38" i="1"/>
  <c r="J38" i="1" s="1"/>
  <c r="H39" i="1"/>
  <c r="K39" i="1" s="1"/>
  <c r="I39" i="1"/>
  <c r="H40" i="1"/>
  <c r="K40" i="1" s="1"/>
  <c r="I40" i="1"/>
  <c r="H41" i="1"/>
  <c r="I41" i="1"/>
  <c r="J30" i="1" l="1"/>
  <c r="J37" i="1"/>
  <c r="J32" i="1"/>
  <c r="J21" i="1"/>
  <c r="J40" i="1"/>
  <c r="J39" i="1"/>
  <c r="J34" i="1"/>
  <c r="J43" i="1"/>
  <c r="J41" i="1"/>
  <c r="J35" i="1"/>
  <c r="J33" i="1"/>
  <c r="J27" i="1"/>
  <c r="J25" i="1"/>
  <c r="J23" i="1"/>
  <c r="J18" i="1"/>
  <c r="K27" i="1"/>
  <c r="K35" i="1"/>
  <c r="K41" i="1"/>
  <c r="K33" i="1"/>
  <c r="K25" i="1"/>
  <c r="K1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J17" i="1" s="1"/>
  <c r="H4" i="1"/>
  <c r="K4" i="1" s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3" i="1"/>
  <c r="K3" i="1" s="1"/>
  <c r="J16" i="1" l="1"/>
  <c r="J9" i="1"/>
  <c r="J8" i="1"/>
  <c r="J14" i="1"/>
  <c r="J13" i="1"/>
  <c r="J5" i="1"/>
  <c r="J6" i="1"/>
  <c r="J12" i="1"/>
  <c r="J4" i="1"/>
  <c r="J11" i="1"/>
  <c r="J3" i="1"/>
  <c r="J10" i="1"/>
  <c r="J15" i="1"/>
  <c r="J7" i="1"/>
</calcChain>
</file>

<file path=xl/sharedStrings.xml><?xml version="1.0" encoding="utf-8"?>
<sst xmlns="http://schemas.openxmlformats.org/spreadsheetml/2006/main" count="95" uniqueCount="44">
  <si>
    <t>№ п/п</t>
  </si>
  <si>
    <t>Наименование</t>
  </si>
  <si>
    <t>Ед. изм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</si>
  <si>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</si>
  <si>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</si>
  <si>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</si>
  <si>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</si>
  <si>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</si>
  <si>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кол-во</t>
  </si>
  <si>
    <t>Стоимость товара, расчианная по наилучшему ценовому предложению</t>
  </si>
  <si>
    <t>Предложение №1 (Вх №392 от 03.06.2026)</t>
  </si>
  <si>
    <t>Предложение №2 (Вх №393 от 03.06.2026</t>
  </si>
  <si>
    <t>Предложение №3 (Вх №394 от 03.06.2026)</t>
  </si>
  <si>
    <t>Цилиндровый механизм</t>
  </si>
  <si>
    <t xml:space="preserve">Цилиндровый механизм </t>
  </si>
  <si>
    <t xml:space="preserve">Замок навесной </t>
  </si>
  <si>
    <t xml:space="preserve">Замок врезной </t>
  </si>
  <si>
    <t xml:space="preserve">Ручка для противопожарных дверей </t>
  </si>
  <si>
    <t xml:space="preserve">Замок врезной противопожарный </t>
  </si>
  <si>
    <t xml:space="preserve">Подводка к смесителю </t>
  </si>
  <si>
    <t xml:space="preserve">Подводка для воды </t>
  </si>
  <si>
    <t xml:space="preserve">Кран шаровый </t>
  </si>
  <si>
    <t xml:space="preserve">Герметик силиконовый санитарный </t>
  </si>
  <si>
    <t xml:space="preserve">Клей жидкие гвозди </t>
  </si>
  <si>
    <t xml:space="preserve">Труба </t>
  </si>
  <si>
    <t xml:space="preserve">Муфта комбинированная </t>
  </si>
  <si>
    <t xml:space="preserve">Угольник </t>
  </si>
  <si>
    <t xml:space="preserve">Тройник соединительный </t>
  </si>
  <si>
    <t xml:space="preserve">Муфта соединительная </t>
  </si>
  <si>
    <t xml:space="preserve">Смеситель для раковины </t>
  </si>
  <si>
    <t xml:space="preserve">Леска </t>
  </si>
  <si>
    <t xml:space="preserve">Масло </t>
  </si>
  <si>
    <t>Светильник светодиодный</t>
  </si>
  <si>
    <t>Саморез по дереву</t>
  </si>
  <si>
    <t xml:space="preserve">Дюбель гвоздь с потайной головкой </t>
  </si>
  <si>
    <t xml:space="preserve">Элемент питания </t>
  </si>
  <si>
    <t xml:space="preserve">Батарейка </t>
  </si>
  <si>
    <t>Лампа светодиодная</t>
  </si>
  <si>
    <t>Краска акриловая белоснежная моющаяся</t>
  </si>
  <si>
    <t xml:space="preserve">Плитка тротуарная «8 Кирпичей» </t>
  </si>
  <si>
    <t xml:space="preserve">Триммер бензиновый </t>
  </si>
  <si>
    <t>Шт.</t>
  </si>
  <si>
    <t>М.</t>
  </si>
  <si>
    <t>Упак.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</si>
</sst>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\ _₽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2" fillId="0" borderId="1" xfId="0" applyNumberFormat="1" applyFont="1" applyBorder="1"/>
    <xf numFmtId="0" fontId="1" fillId="0" borderId="0" xfId="0" applyFont="1" applyFill="1"/>
    <xf numFmtId="0" fontId="2" fillId="0" borderId="0" xfId="0" applyFont="1"/>
    <xf numFmtId="164" fontId="3" fillId="0" borderId="2" xfId="0" applyNumberFormat="1" applyFont="1" applyFill="1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65" fontId="2" fillId="0" borderId="1" xfId="0" applyNumberFormat="1" applyFont="1" applyBorder="1"/>
    <xf numFmtId="164" fontId="3" fillId="0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19" zoomScale="90" zoomScaleNormal="90" workbookViewId="0">
      <selection activeCell="B25" sqref="B25"/>
    </sheetView>
  </sheetViews>
  <sheetFormatPr defaultColWidth="9.109375" defaultRowHeight="20.399999999999999" customHeight="1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21.21875" style="1" customWidth="1"/>
    <col min="6" max="6" width="21.6640625" style="1" customWidth="1"/>
    <col min="7" max="7" width="20.441406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18.109375" style="1" customWidth="1"/>
    <col min="12" max="12" width="14.6640625" style="4" customWidth="1"/>
    <col min="13" max="16384" width="9.109375" style="1"/>
  </cols>
  <sheetData>
    <row r="1" spans="1:12" ht="20.399999999999999" customHeight="1" x14ac:dyDescent="0.25">
      <c r="A1" s="26" t="s">
        <v>0</v>
      </c>
      <c r="B1" s="26" t="s">
        <v>1</v>
      </c>
      <c r="C1" s="26" t="s">
        <v>8</v>
      </c>
      <c r="D1" s="26" t="s">
        <v>2</v>
      </c>
      <c r="E1" s="28" t="s">
        <v>6</v>
      </c>
      <c r="F1" s="28"/>
      <c r="G1" s="28"/>
      <c r="H1" s="24" t="s">
        <v>3</v>
      </c>
      <c r="I1" s="24" t="s">
        <v>4</v>
      </c>
      <c r="J1" s="24" t="s">
        <v>5</v>
      </c>
      <c r="K1" s="24" t="s">
        <v>7</v>
      </c>
      <c r="L1" s="22" t="s">
        <v>9</v>
      </c>
    </row>
    <row r="2" spans="1:12" ht="58.2" customHeight="1" thickBot="1" x14ac:dyDescent="0.3">
      <c r="A2" s="27"/>
      <c r="B2" s="26"/>
      <c r="C2" s="27"/>
      <c r="D2" s="27"/>
      <c r="E2" s="11" t="s">
        <v>10</v>
      </c>
      <c r="F2" s="11" t="s">
        <v>11</v>
      </c>
      <c r="G2" s="12" t="s">
        <v>12</v>
      </c>
      <c r="H2" s="25"/>
      <c r="I2" s="25"/>
      <c r="J2" s="25"/>
      <c r="K2" s="25"/>
      <c r="L2" s="22"/>
    </row>
    <row r="3" spans="1:12" ht="20.399999999999999" customHeight="1" thickBot="1" x14ac:dyDescent="0.3">
      <c r="A3" s="9">
        <v>1</v>
      </c>
      <c r="B3" s="13" t="s">
        <v>13</v>
      </c>
      <c r="C3" s="14">
        <v>1</v>
      </c>
      <c r="D3" s="15" t="s">
        <v>41</v>
      </c>
      <c r="E3" s="5">
        <v>670</v>
      </c>
      <c r="F3" s="5">
        <v>688.59</v>
      </c>
      <c r="G3" s="6">
        <v>713.93</v>
      </c>
      <c r="H3" s="7">
        <f>(E3+F3+G3)/3</f>
        <v>690.84</v>
      </c>
      <c r="I3" s="16">
        <f t="shared" ref="I3:I17" si="0">_xlfn.STDEV.S(E3,F3,G3)</f>
        <v>22.05126073493302</v>
      </c>
      <c r="J3" s="16">
        <f t="shared" ref="J3:J17" si="1">I3/H3*100</f>
        <v>3.1919490381178015</v>
      </c>
      <c r="K3" s="8">
        <f>C3*H3</f>
        <v>690.84</v>
      </c>
      <c r="L3" s="10">
        <f>C3*E3</f>
        <v>670</v>
      </c>
    </row>
    <row r="4" spans="1:12" ht="20.399999999999999" customHeight="1" thickBot="1" x14ac:dyDescent="0.3">
      <c r="A4" s="9">
        <v>2</v>
      </c>
      <c r="B4" s="17" t="s">
        <v>14</v>
      </c>
      <c r="C4" s="18">
        <v>4</v>
      </c>
      <c r="D4" s="19" t="s">
        <v>41</v>
      </c>
      <c r="E4" s="5">
        <v>650</v>
      </c>
      <c r="F4" s="5">
        <v>688.03</v>
      </c>
      <c r="G4" s="6">
        <v>692.61</v>
      </c>
      <c r="H4" s="7">
        <f t="shared" ref="H4:H17" si="2">(E4+F4+G4)/3</f>
        <v>676.88</v>
      </c>
      <c r="I4" s="16">
        <f t="shared" si="0"/>
        <v>23.391128660242114</v>
      </c>
      <c r="J4" s="16">
        <f t="shared" si="1"/>
        <v>3.4557275529254987</v>
      </c>
      <c r="K4" s="8">
        <f t="shared" ref="K4:K17" si="3">C4*H4</f>
        <v>2707.52</v>
      </c>
      <c r="L4" s="10">
        <f t="shared" ref="L4:L43" si="4">C4*E4</f>
        <v>2600</v>
      </c>
    </row>
    <row r="5" spans="1:12" ht="20.399999999999999" customHeight="1" thickBot="1" x14ac:dyDescent="0.3">
      <c r="A5" s="9">
        <v>3</v>
      </c>
      <c r="B5" s="17" t="s">
        <v>15</v>
      </c>
      <c r="C5" s="18">
        <v>5</v>
      </c>
      <c r="D5" s="19" t="s">
        <v>41</v>
      </c>
      <c r="E5" s="5">
        <v>400</v>
      </c>
      <c r="F5" s="5">
        <v>411.1</v>
      </c>
      <c r="G5" s="6">
        <v>426.23</v>
      </c>
      <c r="H5" s="7">
        <f t="shared" si="2"/>
        <v>412.44333333333333</v>
      </c>
      <c r="I5" s="16">
        <f t="shared" si="0"/>
        <v>13.166496623374554</v>
      </c>
      <c r="J5" s="16">
        <f t="shared" si="1"/>
        <v>3.1923165097527471</v>
      </c>
      <c r="K5" s="8">
        <f t="shared" si="3"/>
        <v>2062.2166666666667</v>
      </c>
      <c r="L5" s="10">
        <f t="shared" si="4"/>
        <v>2000</v>
      </c>
    </row>
    <row r="6" spans="1:12" ht="20.399999999999999" customHeight="1" thickBot="1" x14ac:dyDescent="0.3">
      <c r="A6" s="9">
        <v>4</v>
      </c>
      <c r="B6" s="17" t="s">
        <v>16</v>
      </c>
      <c r="C6" s="18">
        <v>3</v>
      </c>
      <c r="D6" s="19" t="s">
        <v>41</v>
      </c>
      <c r="E6" s="5">
        <v>1630</v>
      </c>
      <c r="F6" s="5">
        <v>1675.22</v>
      </c>
      <c r="G6" s="6">
        <v>1736.86</v>
      </c>
      <c r="H6" s="7">
        <f t="shared" si="2"/>
        <v>1680.6933333333334</v>
      </c>
      <c r="I6" s="16">
        <f t="shared" si="0"/>
        <v>53.639844643075989</v>
      </c>
      <c r="J6" s="16">
        <f t="shared" si="1"/>
        <v>3.1915307557442159</v>
      </c>
      <c r="K6" s="8">
        <f t="shared" si="3"/>
        <v>5042.08</v>
      </c>
      <c r="L6" s="10">
        <f t="shared" si="4"/>
        <v>4890</v>
      </c>
    </row>
    <row r="7" spans="1:12" ht="20.399999999999999" customHeight="1" thickBot="1" x14ac:dyDescent="0.3">
      <c r="A7" s="9">
        <v>5</v>
      </c>
      <c r="B7" s="17" t="s">
        <v>17</v>
      </c>
      <c r="C7" s="18">
        <v>3</v>
      </c>
      <c r="D7" s="19" t="s">
        <v>41</v>
      </c>
      <c r="E7" s="5">
        <v>520</v>
      </c>
      <c r="F7" s="5">
        <v>534.41999999999996</v>
      </c>
      <c r="G7" s="6">
        <v>554.08000000000004</v>
      </c>
      <c r="H7" s="7">
        <f t="shared" si="2"/>
        <v>536.16666666666663</v>
      </c>
      <c r="I7" s="16">
        <f t="shared" si="0"/>
        <v>17.107008310436228</v>
      </c>
      <c r="J7" s="16">
        <f t="shared" si="1"/>
        <v>3.1906139217475094</v>
      </c>
      <c r="K7" s="8">
        <f t="shared" si="3"/>
        <v>1608.5</v>
      </c>
      <c r="L7" s="10">
        <f t="shared" si="4"/>
        <v>1560</v>
      </c>
    </row>
    <row r="8" spans="1:12" ht="20.399999999999999" customHeight="1" thickBot="1" x14ac:dyDescent="0.3">
      <c r="A8" s="9">
        <v>6</v>
      </c>
      <c r="B8" s="17" t="s">
        <v>18</v>
      </c>
      <c r="C8" s="18">
        <v>3</v>
      </c>
      <c r="D8" s="19" t="s">
        <v>41</v>
      </c>
      <c r="E8" s="5">
        <v>490</v>
      </c>
      <c r="F8" s="5">
        <v>503.59</v>
      </c>
      <c r="G8" s="6">
        <v>522.12</v>
      </c>
      <c r="H8" s="7">
        <f t="shared" si="2"/>
        <v>505.23666666666668</v>
      </c>
      <c r="I8" s="16">
        <f t="shared" si="0"/>
        <v>16.123189304022123</v>
      </c>
      <c r="J8" s="16">
        <f t="shared" si="1"/>
        <v>3.1912152002735596</v>
      </c>
      <c r="K8" s="8">
        <f t="shared" si="3"/>
        <v>1515.71</v>
      </c>
      <c r="L8" s="10">
        <f t="shared" si="4"/>
        <v>1470</v>
      </c>
    </row>
    <row r="9" spans="1:12" ht="20.399999999999999" customHeight="1" thickBot="1" x14ac:dyDescent="0.3">
      <c r="A9" s="9">
        <v>7</v>
      </c>
      <c r="B9" s="17" t="s">
        <v>13</v>
      </c>
      <c r="C9" s="18">
        <v>3</v>
      </c>
      <c r="D9" s="19" t="s">
        <v>41</v>
      </c>
      <c r="E9" s="5">
        <v>700</v>
      </c>
      <c r="F9" s="5">
        <v>719.42</v>
      </c>
      <c r="G9" s="6">
        <v>745.89</v>
      </c>
      <c r="H9" s="7">
        <f t="shared" si="2"/>
        <v>721.77</v>
      </c>
      <c r="I9" s="16">
        <f t="shared" si="0"/>
        <v>23.035079769777223</v>
      </c>
      <c r="J9" s="16">
        <f t="shared" si="1"/>
        <v>3.1914709353086477</v>
      </c>
      <c r="K9" s="8">
        <f t="shared" si="3"/>
        <v>2165.31</v>
      </c>
      <c r="L9" s="10">
        <f t="shared" si="4"/>
        <v>2100</v>
      </c>
    </row>
    <row r="10" spans="1:12" ht="20.399999999999999" customHeight="1" thickBot="1" x14ac:dyDescent="0.3">
      <c r="A10" s="9">
        <v>8</v>
      </c>
      <c r="B10" s="17" t="s">
        <v>13</v>
      </c>
      <c r="C10" s="18">
        <v>5</v>
      </c>
      <c r="D10" s="19" t="s">
        <v>41</v>
      </c>
      <c r="E10" s="5">
        <v>650</v>
      </c>
      <c r="F10" s="5">
        <v>668.03</v>
      </c>
      <c r="G10" s="6">
        <v>692.61</v>
      </c>
      <c r="H10" s="7">
        <f t="shared" si="2"/>
        <v>670.21333333333325</v>
      </c>
      <c r="I10" s="16">
        <f t="shared" si="0"/>
        <v>21.388740807568212</v>
      </c>
      <c r="J10" s="16">
        <f t="shared" si="1"/>
        <v>3.1913332283603553</v>
      </c>
      <c r="K10" s="8">
        <f t="shared" si="3"/>
        <v>3351.0666666666662</v>
      </c>
      <c r="L10" s="10">
        <f t="shared" si="4"/>
        <v>3250</v>
      </c>
    </row>
    <row r="11" spans="1:12" ht="20.399999999999999" customHeight="1" thickBot="1" x14ac:dyDescent="0.3">
      <c r="A11" s="9">
        <v>9</v>
      </c>
      <c r="B11" s="17" t="s">
        <v>19</v>
      </c>
      <c r="C11" s="18">
        <v>5</v>
      </c>
      <c r="D11" s="19" t="s">
        <v>41</v>
      </c>
      <c r="E11" s="5">
        <v>295</v>
      </c>
      <c r="F11" s="5">
        <v>303.18</v>
      </c>
      <c r="G11" s="6">
        <v>314.33999999999997</v>
      </c>
      <c r="H11" s="7">
        <f t="shared" si="2"/>
        <v>304.17333333333335</v>
      </c>
      <c r="I11" s="16">
        <f t="shared" si="0"/>
        <v>9.7081889831900714</v>
      </c>
      <c r="J11" s="16">
        <f t="shared" si="1"/>
        <v>3.1916634100699399</v>
      </c>
      <c r="K11" s="8">
        <f t="shared" si="3"/>
        <v>1520.8666666666668</v>
      </c>
      <c r="L11" s="10">
        <f t="shared" si="4"/>
        <v>1475</v>
      </c>
    </row>
    <row r="12" spans="1:12" ht="20.399999999999999" customHeight="1" thickBot="1" x14ac:dyDescent="0.3">
      <c r="A12" s="9">
        <v>10</v>
      </c>
      <c r="B12" s="17" t="s">
        <v>20</v>
      </c>
      <c r="C12" s="18">
        <v>6</v>
      </c>
      <c r="D12" s="19" t="s">
        <v>41</v>
      </c>
      <c r="E12" s="5">
        <v>130</v>
      </c>
      <c r="F12" s="5">
        <v>133.61000000000001</v>
      </c>
      <c r="G12" s="6">
        <v>138.53</v>
      </c>
      <c r="H12" s="7">
        <f t="shared" si="2"/>
        <v>134.04666666666665</v>
      </c>
      <c r="I12" s="16">
        <f t="shared" si="0"/>
        <v>4.2817325153882901</v>
      </c>
      <c r="J12" s="16">
        <f t="shared" si="1"/>
        <v>3.1942103611092834</v>
      </c>
      <c r="K12" s="8">
        <f t="shared" si="3"/>
        <v>804.28</v>
      </c>
      <c r="L12" s="10">
        <f t="shared" si="4"/>
        <v>780</v>
      </c>
    </row>
    <row r="13" spans="1:12" ht="20.399999999999999" customHeight="1" thickBot="1" x14ac:dyDescent="0.3">
      <c r="A13" s="9">
        <v>11</v>
      </c>
      <c r="B13" s="17" t="s">
        <v>20</v>
      </c>
      <c r="C13" s="18">
        <v>6</v>
      </c>
      <c r="D13" s="19" t="s">
        <v>41</v>
      </c>
      <c r="E13" s="5">
        <v>155</v>
      </c>
      <c r="F13" s="5">
        <v>159.30000000000001</v>
      </c>
      <c r="G13" s="6">
        <v>165.16</v>
      </c>
      <c r="H13" s="7">
        <f t="shared" si="2"/>
        <v>159.82000000000002</v>
      </c>
      <c r="I13" s="16">
        <f t="shared" si="0"/>
        <v>5.099921568024353</v>
      </c>
      <c r="J13" s="16">
        <f t="shared" si="1"/>
        <v>3.1910409010288778</v>
      </c>
      <c r="K13" s="8">
        <f t="shared" si="3"/>
        <v>958.92000000000007</v>
      </c>
      <c r="L13" s="10">
        <f t="shared" si="4"/>
        <v>930</v>
      </c>
    </row>
    <row r="14" spans="1:12" ht="20.399999999999999" customHeight="1" thickBot="1" x14ac:dyDescent="0.3">
      <c r="A14" s="9">
        <v>12</v>
      </c>
      <c r="B14" s="17" t="s">
        <v>21</v>
      </c>
      <c r="C14" s="18">
        <v>2</v>
      </c>
      <c r="D14" s="19" t="s">
        <v>41</v>
      </c>
      <c r="E14" s="5">
        <v>250</v>
      </c>
      <c r="F14" s="5">
        <v>256.94</v>
      </c>
      <c r="G14" s="6">
        <v>266.39999999999998</v>
      </c>
      <c r="H14" s="7">
        <f t="shared" si="2"/>
        <v>257.77999999999997</v>
      </c>
      <c r="I14" s="16">
        <f t="shared" si="0"/>
        <v>8.232205050896134</v>
      </c>
      <c r="J14" s="16">
        <f t="shared" si="1"/>
        <v>3.193500291293403</v>
      </c>
      <c r="K14" s="8">
        <f t="shared" si="3"/>
        <v>515.55999999999995</v>
      </c>
      <c r="L14" s="10">
        <f t="shared" si="4"/>
        <v>500</v>
      </c>
    </row>
    <row r="15" spans="1:12" ht="20.399999999999999" customHeight="1" thickBot="1" x14ac:dyDescent="0.3">
      <c r="A15" s="9">
        <v>13</v>
      </c>
      <c r="B15" s="17" t="s">
        <v>21</v>
      </c>
      <c r="C15" s="18">
        <v>2</v>
      </c>
      <c r="D15" s="19" t="s">
        <v>41</v>
      </c>
      <c r="E15" s="5">
        <v>295</v>
      </c>
      <c r="F15" s="5">
        <v>303.19</v>
      </c>
      <c r="G15" s="6">
        <v>314.35000000000002</v>
      </c>
      <c r="H15" s="7">
        <f t="shared" si="2"/>
        <v>304.18</v>
      </c>
      <c r="I15" s="16">
        <f t="shared" si="0"/>
        <v>9.712914083837056</v>
      </c>
      <c r="J15" s="16">
        <f t="shared" si="1"/>
        <v>3.1931468485229328</v>
      </c>
      <c r="K15" s="8">
        <f t="shared" si="3"/>
        <v>608.36</v>
      </c>
      <c r="L15" s="10">
        <f t="shared" si="4"/>
        <v>590</v>
      </c>
    </row>
    <row r="16" spans="1:12" ht="20.399999999999999" customHeight="1" thickBot="1" x14ac:dyDescent="0.3">
      <c r="A16" s="9">
        <v>14</v>
      </c>
      <c r="B16" s="17" t="s">
        <v>22</v>
      </c>
      <c r="C16" s="18">
        <v>5</v>
      </c>
      <c r="D16" s="19" t="s">
        <v>41</v>
      </c>
      <c r="E16" s="5">
        <v>270</v>
      </c>
      <c r="F16" s="5">
        <v>277.49</v>
      </c>
      <c r="G16" s="6">
        <v>287.7</v>
      </c>
      <c r="H16" s="7">
        <f t="shared" si="2"/>
        <v>278.3966666666667</v>
      </c>
      <c r="I16" s="16">
        <f t="shared" si="0"/>
        <v>8.8847641124192602</v>
      </c>
      <c r="J16" s="16">
        <f t="shared" si="1"/>
        <v>3.1914046309531692</v>
      </c>
      <c r="K16" s="8">
        <f t="shared" si="3"/>
        <v>1391.9833333333336</v>
      </c>
      <c r="L16" s="10">
        <f t="shared" si="4"/>
        <v>1350</v>
      </c>
    </row>
    <row r="17" spans="1:12" ht="20.399999999999999" customHeight="1" thickBot="1" x14ac:dyDescent="0.3">
      <c r="A17" s="9">
        <v>15</v>
      </c>
      <c r="B17" s="17" t="s">
        <v>23</v>
      </c>
      <c r="C17" s="18">
        <v>5</v>
      </c>
      <c r="D17" s="19" t="s">
        <v>41</v>
      </c>
      <c r="E17" s="5">
        <v>240</v>
      </c>
      <c r="F17" s="5">
        <v>246.66</v>
      </c>
      <c r="G17" s="6">
        <v>255.74</v>
      </c>
      <c r="H17" s="7">
        <f t="shared" si="2"/>
        <v>247.46666666666667</v>
      </c>
      <c r="I17" s="16">
        <f t="shared" si="0"/>
        <v>7.9009450911478565</v>
      </c>
      <c r="J17" s="16">
        <f t="shared" si="1"/>
        <v>3.1927310443754813</v>
      </c>
      <c r="K17" s="8">
        <f t="shared" si="3"/>
        <v>1237.3333333333333</v>
      </c>
      <c r="L17" s="10">
        <f t="shared" si="4"/>
        <v>1200</v>
      </c>
    </row>
    <row r="18" spans="1:12" ht="20.399999999999999" customHeight="1" thickBot="1" x14ac:dyDescent="0.3">
      <c r="A18" s="9">
        <v>16</v>
      </c>
      <c r="B18" s="17" t="s">
        <v>24</v>
      </c>
      <c r="C18" s="18">
        <v>20</v>
      </c>
      <c r="D18" s="19" t="s">
        <v>42</v>
      </c>
      <c r="E18" s="5">
        <v>65</v>
      </c>
      <c r="F18" s="5">
        <v>66.8</v>
      </c>
      <c r="G18" s="6">
        <v>69.260000000000005</v>
      </c>
      <c r="H18" s="7">
        <f t="shared" ref="H18:H42" si="5">(E18+F18+G18)/3</f>
        <v>67.02</v>
      </c>
      <c r="I18" s="16">
        <f t="shared" ref="I18:I42" si="6">_xlfn.STDEV.S(E18,F18,G18)</f>
        <v>2.1385041501011899</v>
      </c>
      <c r="J18" s="16">
        <f t="shared" ref="J18:J42" si="7">I18/H18*100</f>
        <v>3.1908447479874513</v>
      </c>
      <c r="K18" s="8">
        <f t="shared" ref="K18:K42" si="8">C18*H18</f>
        <v>1340.3999999999999</v>
      </c>
      <c r="L18" s="10">
        <f t="shared" si="4"/>
        <v>1300</v>
      </c>
    </row>
    <row r="19" spans="1:12" ht="20.399999999999999" customHeight="1" thickBot="1" x14ac:dyDescent="0.3">
      <c r="A19" s="9">
        <v>17</v>
      </c>
      <c r="B19" s="17" t="s">
        <v>25</v>
      </c>
      <c r="C19" s="18">
        <v>3</v>
      </c>
      <c r="D19" s="19" t="s">
        <v>41</v>
      </c>
      <c r="E19" s="5">
        <v>78</v>
      </c>
      <c r="F19" s="5">
        <v>80.16</v>
      </c>
      <c r="G19" s="6">
        <v>83.11</v>
      </c>
      <c r="H19" s="7">
        <f t="shared" si="5"/>
        <v>80.423333333333332</v>
      </c>
      <c r="I19" s="16">
        <f t="shared" si="6"/>
        <v>2.5651575650110332</v>
      </c>
      <c r="J19" s="16">
        <f t="shared" si="7"/>
        <v>3.1895688212513367</v>
      </c>
      <c r="K19" s="8">
        <f t="shared" si="8"/>
        <v>241.26999999999998</v>
      </c>
      <c r="L19" s="10">
        <f t="shared" si="4"/>
        <v>234</v>
      </c>
    </row>
    <row r="20" spans="1:12" ht="20.399999999999999" customHeight="1" thickBot="1" x14ac:dyDescent="0.3">
      <c r="A20" s="9">
        <v>18</v>
      </c>
      <c r="B20" s="17" t="s">
        <v>25</v>
      </c>
      <c r="C20" s="18">
        <v>2</v>
      </c>
      <c r="D20" s="19" t="s">
        <v>41</v>
      </c>
      <c r="E20" s="5">
        <v>95</v>
      </c>
      <c r="F20" s="5">
        <v>97.64</v>
      </c>
      <c r="G20" s="6">
        <v>101.24</v>
      </c>
      <c r="H20" s="7">
        <f t="shared" si="5"/>
        <v>97.96</v>
      </c>
      <c r="I20" s="16">
        <f t="shared" si="6"/>
        <v>3.1322835120722998</v>
      </c>
      <c r="J20" s="16">
        <f t="shared" si="7"/>
        <v>3.1975127726340342</v>
      </c>
      <c r="K20" s="8">
        <f t="shared" si="8"/>
        <v>195.92</v>
      </c>
      <c r="L20" s="10">
        <f t="shared" si="4"/>
        <v>190</v>
      </c>
    </row>
    <row r="21" spans="1:12" ht="20.399999999999999" customHeight="1" thickBot="1" x14ac:dyDescent="0.3">
      <c r="A21" s="9">
        <v>19</v>
      </c>
      <c r="B21" s="17" t="s">
        <v>26</v>
      </c>
      <c r="C21" s="18">
        <v>5</v>
      </c>
      <c r="D21" s="19" t="s">
        <v>41</v>
      </c>
      <c r="E21" s="5">
        <v>8</v>
      </c>
      <c r="F21" s="5">
        <v>8.2200000000000006</v>
      </c>
      <c r="G21" s="6">
        <v>8.52</v>
      </c>
      <c r="H21" s="7">
        <f t="shared" si="5"/>
        <v>8.2466666666666661</v>
      </c>
      <c r="I21" s="16">
        <f t="shared" si="6"/>
        <v>0.26102362600602497</v>
      </c>
      <c r="J21" s="16">
        <f t="shared" si="7"/>
        <v>3.1652016088038604</v>
      </c>
      <c r="K21" s="8">
        <f t="shared" si="8"/>
        <v>41.233333333333334</v>
      </c>
      <c r="L21" s="10">
        <f t="shared" si="4"/>
        <v>40</v>
      </c>
    </row>
    <row r="22" spans="1:12" ht="20.399999999999999" customHeight="1" thickBot="1" x14ac:dyDescent="0.3">
      <c r="A22" s="9">
        <v>20</v>
      </c>
      <c r="B22" s="17" t="s">
        <v>27</v>
      </c>
      <c r="C22" s="18">
        <v>5</v>
      </c>
      <c r="D22" s="19" t="s">
        <v>41</v>
      </c>
      <c r="E22" s="5">
        <v>10</v>
      </c>
      <c r="F22" s="5">
        <v>10.28</v>
      </c>
      <c r="G22" s="6">
        <v>10.66</v>
      </c>
      <c r="H22" s="7">
        <f t="shared" si="5"/>
        <v>10.313333333333334</v>
      </c>
      <c r="I22" s="16">
        <f t="shared" si="6"/>
        <v>0.33126021996812927</v>
      </c>
      <c r="J22" s="16">
        <f t="shared" si="7"/>
        <v>3.2119607624576205</v>
      </c>
      <c r="K22" s="8">
        <f t="shared" si="8"/>
        <v>51.56666666666667</v>
      </c>
      <c r="L22" s="10">
        <f t="shared" si="4"/>
        <v>50</v>
      </c>
    </row>
    <row r="23" spans="1:12" ht="20.399999999999999" customHeight="1" thickBot="1" x14ac:dyDescent="0.3">
      <c r="A23" s="9">
        <v>21</v>
      </c>
      <c r="B23" s="17" t="s">
        <v>28</v>
      </c>
      <c r="C23" s="18">
        <v>5</v>
      </c>
      <c r="D23" s="19" t="s">
        <v>41</v>
      </c>
      <c r="E23" s="5">
        <v>8</v>
      </c>
      <c r="F23" s="5">
        <v>8.2200000000000006</v>
      </c>
      <c r="G23" s="6">
        <v>8.52</v>
      </c>
      <c r="H23" s="7">
        <f t="shared" si="5"/>
        <v>8.2466666666666661</v>
      </c>
      <c r="I23" s="16">
        <f t="shared" si="6"/>
        <v>0.26102362600602497</v>
      </c>
      <c r="J23" s="16">
        <f t="shared" si="7"/>
        <v>3.1652016088038604</v>
      </c>
      <c r="K23" s="8">
        <f t="shared" si="8"/>
        <v>41.233333333333334</v>
      </c>
      <c r="L23" s="10">
        <f t="shared" si="4"/>
        <v>40</v>
      </c>
    </row>
    <row r="24" spans="1:12" ht="20.399999999999999" customHeight="1" thickBot="1" x14ac:dyDescent="0.3">
      <c r="A24" s="9">
        <v>22</v>
      </c>
      <c r="B24" s="17" t="s">
        <v>29</v>
      </c>
      <c r="C24" s="18">
        <v>4</v>
      </c>
      <c r="D24" s="19" t="s">
        <v>41</v>
      </c>
      <c r="E24" s="5">
        <v>3290</v>
      </c>
      <c r="F24" s="5">
        <v>3381.26</v>
      </c>
      <c r="G24" s="6">
        <v>3505.68</v>
      </c>
      <c r="H24" s="7">
        <f t="shared" si="5"/>
        <v>3392.3133333333335</v>
      </c>
      <c r="I24" s="16">
        <f t="shared" si="6"/>
        <v>108.26401864577775</v>
      </c>
      <c r="J24" s="16">
        <f t="shared" si="7"/>
        <v>3.1914510249380781</v>
      </c>
      <c r="K24" s="8">
        <f t="shared" si="8"/>
        <v>13569.253333333334</v>
      </c>
      <c r="L24" s="10">
        <f t="shared" si="4"/>
        <v>13160</v>
      </c>
    </row>
    <row r="25" spans="1:12" ht="20.399999999999999" customHeight="1" thickBot="1" x14ac:dyDescent="0.3">
      <c r="A25" s="9">
        <v>24</v>
      </c>
      <c r="B25" s="17" t="s">
        <v>30</v>
      </c>
      <c r="C25" s="18">
        <v>5</v>
      </c>
      <c r="D25" s="19" t="s">
        <v>41</v>
      </c>
      <c r="E25" s="5">
        <v>690</v>
      </c>
      <c r="F25" s="5">
        <v>709.14</v>
      </c>
      <c r="G25" s="6">
        <v>735.23</v>
      </c>
      <c r="H25" s="7">
        <f t="shared" si="5"/>
        <v>711.45666666666659</v>
      </c>
      <c r="I25" s="16">
        <f t="shared" si="6"/>
        <v>22.703819796090123</v>
      </c>
      <c r="J25" s="16">
        <f t="shared" si="7"/>
        <v>3.1911739477349466</v>
      </c>
      <c r="K25" s="8">
        <f t="shared" si="8"/>
        <v>3557.2833333333328</v>
      </c>
      <c r="L25" s="10">
        <f t="shared" si="4"/>
        <v>3450</v>
      </c>
    </row>
    <row r="26" spans="1:12" ht="20.399999999999999" customHeight="1" thickBot="1" x14ac:dyDescent="0.3">
      <c r="A26" s="9">
        <v>25</v>
      </c>
      <c r="B26" s="17" t="s">
        <v>31</v>
      </c>
      <c r="C26" s="18">
        <v>3</v>
      </c>
      <c r="D26" s="19" t="s">
        <v>41</v>
      </c>
      <c r="E26" s="5">
        <v>460</v>
      </c>
      <c r="F26" s="5">
        <v>472</v>
      </c>
      <c r="G26" s="6">
        <v>489.37</v>
      </c>
      <c r="H26" s="7">
        <f t="shared" si="5"/>
        <v>473.78999999999996</v>
      </c>
      <c r="I26" s="16">
        <f t="shared" si="6"/>
        <v>14.766594055502441</v>
      </c>
      <c r="J26" s="16">
        <f t="shared" si="7"/>
        <v>3.116696016273548</v>
      </c>
      <c r="K26" s="8">
        <f t="shared" si="8"/>
        <v>1421.37</v>
      </c>
      <c r="L26" s="10">
        <f t="shared" si="4"/>
        <v>1380</v>
      </c>
    </row>
    <row r="27" spans="1:12" ht="20.399999999999999" customHeight="1" thickBot="1" x14ac:dyDescent="0.3">
      <c r="A27" s="9">
        <v>26</v>
      </c>
      <c r="B27" s="17" t="s">
        <v>32</v>
      </c>
      <c r="C27" s="18">
        <v>32</v>
      </c>
      <c r="D27" s="19" t="s">
        <v>41</v>
      </c>
      <c r="E27" s="5">
        <v>1343</v>
      </c>
      <c r="F27" s="5">
        <v>1380.25</v>
      </c>
      <c r="G27" s="6">
        <v>1431.04</v>
      </c>
      <c r="H27" s="7">
        <f t="shared" si="5"/>
        <v>1384.7633333333333</v>
      </c>
      <c r="I27" s="16">
        <f t="shared" si="6"/>
        <v>44.19318989769048</v>
      </c>
      <c r="J27" s="16">
        <f t="shared" si="7"/>
        <v>3.1913893756351008</v>
      </c>
      <c r="K27" s="8">
        <f t="shared" si="8"/>
        <v>44312.426666666666</v>
      </c>
      <c r="L27" s="10">
        <f t="shared" si="4"/>
        <v>42976</v>
      </c>
    </row>
    <row r="28" spans="1:12" ht="20.399999999999999" customHeight="1" thickBot="1" x14ac:dyDescent="0.3">
      <c r="A28" s="9">
        <v>27</v>
      </c>
      <c r="B28" s="17" t="s">
        <v>33</v>
      </c>
      <c r="C28" s="18">
        <v>500</v>
      </c>
      <c r="D28" s="19" t="s">
        <v>41</v>
      </c>
      <c r="E28" s="5">
        <v>0.44</v>
      </c>
      <c r="F28" s="5">
        <v>0.45</v>
      </c>
      <c r="G28" s="6">
        <v>0.47</v>
      </c>
      <c r="H28" s="7">
        <f t="shared" si="5"/>
        <v>0.45333333333333331</v>
      </c>
      <c r="I28" s="16">
        <f t="shared" si="6"/>
        <v>1.5275252316519451E-2</v>
      </c>
      <c r="J28" s="16">
        <f t="shared" si="7"/>
        <v>3.3695409521734083</v>
      </c>
      <c r="K28" s="8">
        <f t="shared" si="8"/>
        <v>226.66666666666666</v>
      </c>
      <c r="L28" s="10">
        <f t="shared" si="4"/>
        <v>220</v>
      </c>
    </row>
    <row r="29" spans="1:12" ht="20.399999999999999" customHeight="1" thickBot="1" x14ac:dyDescent="0.3">
      <c r="A29" s="9">
        <v>28</v>
      </c>
      <c r="B29" s="17" t="s">
        <v>33</v>
      </c>
      <c r="C29" s="18">
        <v>500</v>
      </c>
      <c r="D29" s="19" t="s">
        <v>41</v>
      </c>
      <c r="E29" s="5">
        <v>0.55000000000000004</v>
      </c>
      <c r="F29" s="5">
        <v>0.56999999999999995</v>
      </c>
      <c r="G29" s="6">
        <v>0.59</v>
      </c>
      <c r="H29" s="7">
        <f t="shared" si="5"/>
        <v>0.56999999999999995</v>
      </c>
      <c r="I29" s="16">
        <f t="shared" si="6"/>
        <v>1.9999999999999962E-2</v>
      </c>
      <c r="J29" s="16">
        <f t="shared" si="7"/>
        <v>3.508771929824555</v>
      </c>
      <c r="K29" s="8">
        <f t="shared" si="8"/>
        <v>285</v>
      </c>
      <c r="L29" s="10">
        <f t="shared" si="4"/>
        <v>275</v>
      </c>
    </row>
    <row r="30" spans="1:12" ht="20.399999999999999" customHeight="1" thickBot="1" x14ac:dyDescent="0.3">
      <c r="A30" s="9">
        <v>29</v>
      </c>
      <c r="B30" s="17" t="s">
        <v>33</v>
      </c>
      <c r="C30" s="18">
        <v>500</v>
      </c>
      <c r="D30" s="19" t="s">
        <v>41</v>
      </c>
      <c r="E30" s="5">
        <v>0.55000000000000004</v>
      </c>
      <c r="F30" s="5">
        <v>0.56999999999999995</v>
      </c>
      <c r="G30" s="6">
        <v>0.59</v>
      </c>
      <c r="H30" s="7">
        <f t="shared" si="5"/>
        <v>0.56999999999999995</v>
      </c>
      <c r="I30" s="16">
        <f t="shared" si="6"/>
        <v>1.9999999999999962E-2</v>
      </c>
      <c r="J30" s="16">
        <f t="shared" si="7"/>
        <v>3.508771929824555</v>
      </c>
      <c r="K30" s="8">
        <f t="shared" si="8"/>
        <v>285</v>
      </c>
      <c r="L30" s="10">
        <f t="shared" si="4"/>
        <v>275</v>
      </c>
    </row>
    <row r="31" spans="1:12" ht="20.399999999999999" customHeight="1" thickBot="1" x14ac:dyDescent="0.3">
      <c r="A31" s="9">
        <v>30</v>
      </c>
      <c r="B31" s="17" t="s">
        <v>33</v>
      </c>
      <c r="C31" s="18">
        <v>500</v>
      </c>
      <c r="D31" s="19" t="s">
        <v>41</v>
      </c>
      <c r="E31" s="5">
        <v>1</v>
      </c>
      <c r="F31" s="5">
        <v>1.03</v>
      </c>
      <c r="G31" s="6">
        <v>1.07</v>
      </c>
      <c r="H31" s="7">
        <f t="shared" si="5"/>
        <v>1.0333333333333334</v>
      </c>
      <c r="I31" s="16">
        <f t="shared" si="6"/>
        <v>3.5118845842842493E-2</v>
      </c>
      <c r="J31" s="16">
        <f t="shared" si="7"/>
        <v>3.3985979847912087</v>
      </c>
      <c r="K31" s="8">
        <f t="shared" si="8"/>
        <v>516.66666666666674</v>
      </c>
      <c r="L31" s="10">
        <f t="shared" si="4"/>
        <v>500</v>
      </c>
    </row>
    <row r="32" spans="1:12" ht="20.399999999999999" customHeight="1" thickBot="1" x14ac:dyDescent="0.3">
      <c r="A32" s="9">
        <v>31</v>
      </c>
      <c r="B32" s="17" t="s">
        <v>33</v>
      </c>
      <c r="C32" s="18">
        <v>500</v>
      </c>
      <c r="D32" s="19" t="s">
        <v>41</v>
      </c>
      <c r="E32" s="5">
        <v>1.2</v>
      </c>
      <c r="F32" s="5">
        <v>1.23</v>
      </c>
      <c r="G32" s="6">
        <v>1.28</v>
      </c>
      <c r="H32" s="7">
        <f t="shared" si="5"/>
        <v>1.2366666666666666</v>
      </c>
      <c r="I32" s="16">
        <f t="shared" si="6"/>
        <v>4.0414518843273836E-2</v>
      </c>
      <c r="J32" s="16">
        <f t="shared" si="7"/>
        <v>3.2680203916393937</v>
      </c>
      <c r="K32" s="8">
        <f t="shared" si="8"/>
        <v>618.33333333333326</v>
      </c>
      <c r="L32" s="10">
        <f t="shared" si="4"/>
        <v>600</v>
      </c>
    </row>
    <row r="33" spans="1:12" ht="20.399999999999999" customHeight="1" thickBot="1" x14ac:dyDescent="0.3">
      <c r="A33" s="9">
        <v>32</v>
      </c>
      <c r="B33" s="17" t="s">
        <v>34</v>
      </c>
      <c r="C33" s="18">
        <v>2</v>
      </c>
      <c r="D33" s="19" t="s">
        <v>43</v>
      </c>
      <c r="E33" s="5">
        <v>200</v>
      </c>
      <c r="F33" s="5">
        <v>205.55</v>
      </c>
      <c r="G33" s="6">
        <v>213.12</v>
      </c>
      <c r="H33" s="7">
        <f t="shared" si="5"/>
        <v>206.22333333333336</v>
      </c>
      <c r="I33" s="16">
        <f t="shared" si="6"/>
        <v>6.5858661794279847</v>
      </c>
      <c r="J33" s="16">
        <f t="shared" si="7"/>
        <v>3.1935601432563328</v>
      </c>
      <c r="K33" s="8">
        <f t="shared" si="8"/>
        <v>412.44666666666672</v>
      </c>
      <c r="L33" s="10">
        <f t="shared" si="4"/>
        <v>400</v>
      </c>
    </row>
    <row r="34" spans="1:12" ht="20.399999999999999" customHeight="1" thickBot="1" x14ac:dyDescent="0.3">
      <c r="A34" s="9">
        <v>33</v>
      </c>
      <c r="B34" s="17" t="s">
        <v>34</v>
      </c>
      <c r="C34" s="18">
        <v>100</v>
      </c>
      <c r="D34" s="19" t="s">
        <v>41</v>
      </c>
      <c r="E34" s="5">
        <v>3.2</v>
      </c>
      <c r="F34" s="5">
        <v>3.29</v>
      </c>
      <c r="G34" s="6">
        <v>3.41</v>
      </c>
      <c r="H34" s="7">
        <f t="shared" si="5"/>
        <v>3.3000000000000003</v>
      </c>
      <c r="I34" s="16">
        <f t="shared" si="6"/>
        <v>0.10535653752852737</v>
      </c>
      <c r="J34" s="16">
        <f t="shared" si="7"/>
        <v>3.192622349349314</v>
      </c>
      <c r="K34" s="8">
        <f t="shared" si="8"/>
        <v>330</v>
      </c>
      <c r="L34" s="10">
        <f t="shared" si="4"/>
        <v>320</v>
      </c>
    </row>
    <row r="35" spans="1:12" ht="20.399999999999999" customHeight="1" thickBot="1" x14ac:dyDescent="0.3">
      <c r="A35" s="9">
        <v>34</v>
      </c>
      <c r="B35" s="17" t="s">
        <v>35</v>
      </c>
      <c r="C35" s="18">
        <v>10</v>
      </c>
      <c r="D35" s="19" t="s">
        <v>43</v>
      </c>
      <c r="E35" s="5">
        <v>180</v>
      </c>
      <c r="F35" s="5">
        <v>184.99</v>
      </c>
      <c r="G35" s="6">
        <v>191.8</v>
      </c>
      <c r="H35" s="7">
        <f t="shared" si="5"/>
        <v>185.59666666666666</v>
      </c>
      <c r="I35" s="16">
        <f t="shared" si="6"/>
        <v>5.9233464640634859</v>
      </c>
      <c r="J35" s="16">
        <f t="shared" si="7"/>
        <v>3.1915155430576081</v>
      </c>
      <c r="K35" s="8">
        <f t="shared" si="8"/>
        <v>1855.9666666666667</v>
      </c>
      <c r="L35" s="10">
        <f t="shared" si="4"/>
        <v>1800</v>
      </c>
    </row>
    <row r="36" spans="1:12" ht="20.399999999999999" customHeight="1" thickBot="1" x14ac:dyDescent="0.3">
      <c r="A36" s="9">
        <v>35</v>
      </c>
      <c r="B36" s="17" t="s">
        <v>35</v>
      </c>
      <c r="C36" s="18">
        <v>10</v>
      </c>
      <c r="D36" s="19" t="s">
        <v>43</v>
      </c>
      <c r="E36" s="5">
        <v>180</v>
      </c>
      <c r="F36" s="5">
        <v>184.99</v>
      </c>
      <c r="G36" s="6">
        <v>191.8</v>
      </c>
      <c r="H36" s="7">
        <f t="shared" si="5"/>
        <v>185.59666666666666</v>
      </c>
      <c r="I36" s="16">
        <f t="shared" si="6"/>
        <v>5.9233464640634859</v>
      </c>
      <c r="J36" s="16">
        <f t="shared" si="7"/>
        <v>3.1915155430576081</v>
      </c>
      <c r="K36" s="8">
        <f t="shared" si="8"/>
        <v>1855.9666666666667</v>
      </c>
      <c r="L36" s="10">
        <f t="shared" si="4"/>
        <v>1800</v>
      </c>
    </row>
    <row r="37" spans="1:12" ht="20.399999999999999" customHeight="1" thickBot="1" x14ac:dyDescent="0.3">
      <c r="A37" s="9">
        <v>36</v>
      </c>
      <c r="B37" s="17" t="s">
        <v>36</v>
      </c>
      <c r="C37" s="18">
        <v>2</v>
      </c>
      <c r="D37" s="19" t="s">
        <v>41</v>
      </c>
      <c r="E37" s="5">
        <v>115</v>
      </c>
      <c r="F37" s="5">
        <v>118.19</v>
      </c>
      <c r="G37" s="6">
        <v>122.54</v>
      </c>
      <c r="H37" s="7">
        <f t="shared" si="5"/>
        <v>118.57666666666667</v>
      </c>
      <c r="I37" s="16">
        <f t="shared" si="6"/>
        <v>3.7848425770873693</v>
      </c>
      <c r="J37" s="16">
        <f t="shared" si="7"/>
        <v>3.1918949009816742</v>
      </c>
      <c r="K37" s="8">
        <f t="shared" si="8"/>
        <v>237.15333333333334</v>
      </c>
      <c r="L37" s="10">
        <f t="shared" si="4"/>
        <v>230</v>
      </c>
    </row>
    <row r="38" spans="1:12" ht="20.399999999999999" customHeight="1" thickBot="1" x14ac:dyDescent="0.3">
      <c r="A38" s="9">
        <v>37</v>
      </c>
      <c r="B38" s="17" t="s">
        <v>37</v>
      </c>
      <c r="C38" s="18">
        <v>30</v>
      </c>
      <c r="D38" s="19" t="s">
        <v>41</v>
      </c>
      <c r="E38" s="5">
        <v>125</v>
      </c>
      <c r="F38" s="5">
        <v>128.47</v>
      </c>
      <c r="G38" s="6">
        <v>133.19999999999999</v>
      </c>
      <c r="H38" s="7">
        <f t="shared" si="5"/>
        <v>128.88999999999999</v>
      </c>
      <c r="I38" s="16">
        <f t="shared" si="6"/>
        <v>4.116102525448067</v>
      </c>
      <c r="J38" s="16">
        <f t="shared" si="7"/>
        <v>3.193500291293403</v>
      </c>
      <c r="K38" s="8">
        <f t="shared" si="8"/>
        <v>3866.7</v>
      </c>
      <c r="L38" s="10">
        <f t="shared" si="4"/>
        <v>3750</v>
      </c>
    </row>
    <row r="39" spans="1:12" ht="20.399999999999999" customHeight="1" thickBot="1" x14ac:dyDescent="0.3">
      <c r="A39" s="9">
        <v>38</v>
      </c>
      <c r="B39" s="17" t="s">
        <v>37</v>
      </c>
      <c r="C39" s="18">
        <v>20</v>
      </c>
      <c r="D39" s="19" t="s">
        <v>41</v>
      </c>
      <c r="E39" s="5">
        <v>97</v>
      </c>
      <c r="F39" s="5">
        <v>99.69</v>
      </c>
      <c r="G39" s="6">
        <v>103.36</v>
      </c>
      <c r="H39" s="7">
        <f t="shared" si="5"/>
        <v>100.01666666666667</v>
      </c>
      <c r="I39" s="16">
        <f t="shared" si="6"/>
        <v>3.1925590571410472</v>
      </c>
      <c r="J39" s="16">
        <f t="shared" si="7"/>
        <v>3.1920270526322749</v>
      </c>
      <c r="K39" s="8">
        <f t="shared" si="8"/>
        <v>2000.3333333333333</v>
      </c>
      <c r="L39" s="10">
        <f t="shared" si="4"/>
        <v>1940</v>
      </c>
    </row>
    <row r="40" spans="1:12" ht="20.399999999999999" customHeight="1" thickBot="1" x14ac:dyDescent="0.3">
      <c r="A40" s="9">
        <v>39</v>
      </c>
      <c r="B40" s="17" t="s">
        <v>37</v>
      </c>
      <c r="C40" s="18">
        <v>30</v>
      </c>
      <c r="D40" s="19" t="s">
        <v>41</v>
      </c>
      <c r="E40" s="5">
        <v>70</v>
      </c>
      <c r="F40" s="5">
        <v>71.94</v>
      </c>
      <c r="G40" s="6">
        <v>74.59</v>
      </c>
      <c r="H40" s="7">
        <f t="shared" si="5"/>
        <v>72.176666666666662</v>
      </c>
      <c r="I40" s="16">
        <f t="shared" si="6"/>
        <v>2.3041339660126843</v>
      </c>
      <c r="J40" s="16">
        <f t="shared" si="7"/>
        <v>3.192352975586779</v>
      </c>
      <c r="K40" s="8">
        <f t="shared" si="8"/>
        <v>2165.2999999999997</v>
      </c>
      <c r="L40" s="10">
        <f t="shared" si="4"/>
        <v>2100</v>
      </c>
    </row>
    <row r="41" spans="1:12" ht="20.399999999999999" customHeight="1" thickBot="1" x14ac:dyDescent="0.3">
      <c r="A41" s="9">
        <v>40</v>
      </c>
      <c r="B41" s="17" t="s">
        <v>38</v>
      </c>
      <c r="C41" s="18">
        <v>4</v>
      </c>
      <c r="D41" s="19" t="s">
        <v>41</v>
      </c>
      <c r="E41" s="5">
        <v>3845</v>
      </c>
      <c r="F41" s="5">
        <v>3951.66</v>
      </c>
      <c r="G41" s="6">
        <v>4097.07</v>
      </c>
      <c r="H41" s="7">
        <f t="shared" si="5"/>
        <v>3964.5766666666664</v>
      </c>
      <c r="I41" s="16">
        <f t="shared" si="6"/>
        <v>126.53043678630567</v>
      </c>
      <c r="J41" s="16">
        <f t="shared" si="7"/>
        <v>3.1915245289654046</v>
      </c>
      <c r="K41" s="8">
        <f t="shared" si="8"/>
        <v>15858.306666666665</v>
      </c>
      <c r="L41" s="10">
        <f t="shared" si="4"/>
        <v>15380</v>
      </c>
    </row>
    <row r="42" spans="1:12" s="3" customFormat="1" ht="20.399999999999999" customHeight="1" thickBot="1" x14ac:dyDescent="0.3">
      <c r="A42" s="9">
        <v>41</v>
      </c>
      <c r="B42" s="17" t="s">
        <v>39</v>
      </c>
      <c r="C42" s="18">
        <v>110</v>
      </c>
      <c r="D42" s="19" t="s">
        <v>41</v>
      </c>
      <c r="E42" s="20">
        <v>85</v>
      </c>
      <c r="F42" s="20">
        <v>87.36</v>
      </c>
      <c r="G42" s="20">
        <v>90.57</v>
      </c>
      <c r="H42" s="7">
        <f t="shared" si="5"/>
        <v>87.643333333333331</v>
      </c>
      <c r="I42" s="16">
        <f t="shared" si="6"/>
        <v>2.7957884993921329</v>
      </c>
      <c r="J42" s="16">
        <f t="shared" si="7"/>
        <v>3.1899613958758599</v>
      </c>
      <c r="K42" s="8">
        <f t="shared" si="8"/>
        <v>9640.7666666666664</v>
      </c>
      <c r="L42" s="10">
        <f t="shared" si="4"/>
        <v>9350</v>
      </c>
    </row>
    <row r="43" spans="1:12" ht="20.399999999999999" customHeight="1" thickBot="1" x14ac:dyDescent="0.3">
      <c r="A43" s="9">
        <v>41</v>
      </c>
      <c r="B43" s="17" t="s">
        <v>40</v>
      </c>
      <c r="C43" s="18">
        <v>1</v>
      </c>
      <c r="D43" s="19" t="s">
        <v>41</v>
      </c>
      <c r="E43" s="5">
        <v>11990</v>
      </c>
      <c r="F43" s="5">
        <v>12322.6</v>
      </c>
      <c r="G43" s="6">
        <v>12776.03</v>
      </c>
      <c r="H43" s="7">
        <f>(E43+F43+G43)/3</f>
        <v>12362.876666666665</v>
      </c>
      <c r="I43" s="16">
        <f>_xlfn.STDEV.S(E43,F43,G43)</f>
        <v>394.55981502597757</v>
      </c>
      <c r="J43" s="16">
        <f>I43/H43*100</f>
        <v>3.1914887260002134</v>
      </c>
      <c r="K43" s="8">
        <f>C43*H43</f>
        <v>12362.876666666665</v>
      </c>
      <c r="L43" s="10">
        <f t="shared" si="4"/>
        <v>11990</v>
      </c>
    </row>
    <row r="44" spans="1:12" s="4" customFormat="1" ht="20.399999999999999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">
        <f>SUM(K3:K43)</f>
        <v>143469.98666666666</v>
      </c>
      <c r="L44" s="10">
        <f>SUM(L3:L43)</f>
        <v>139115</v>
      </c>
    </row>
    <row r="45" spans="1:12" ht="20.399999999999999" customHeight="1" x14ac:dyDescent="0.25">
      <c r="A45" s="4"/>
      <c r="B45" s="4"/>
      <c r="C45" s="4"/>
      <c r="D45" s="4"/>
      <c r="E45" s="4"/>
      <c r="F45" s="4"/>
      <c r="G45" s="21"/>
      <c r="H45" s="4"/>
      <c r="I45" s="4"/>
      <c r="J45" s="4"/>
      <c r="K45" s="4"/>
    </row>
    <row r="46" spans="1:12" ht="20.399999999999999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</sheetData>
  <mergeCells count="11">
    <mergeCell ref="L1:L2"/>
    <mergeCell ref="A44:J4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2026-06-04T08:31:33Z</dcterms:modified>
</cp:coreProperties>
</file>