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3256" windowHeight="11508"/>
  </bookViews>
  <sheets>
    <sheet name="Лист1" sheetId="1" r:id="rId1"/>
  </sheets>
  <definedNames>
    <definedName name="_xlnm.Print_Area" localSheetId="0">Лист1!$A$1:$E$26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/>
  <c r="A19"/>
  <c r="F15"/>
  <c r="B15" s="1"/>
</calcChain>
</file>

<file path=xl/sharedStrings.xml><?xml version="1.0" encoding="utf-8"?>
<sst xmlns="http://schemas.openxmlformats.org/spreadsheetml/2006/main" count="24" uniqueCount="23">
  <si>
    <t>Основные характеристики объекта закупки</t>
  </si>
  <si>
    <t>Расчет НМЦК</t>
  </si>
  <si>
    <t>Источник ценовой информации</t>
  </si>
  <si>
    <t>Ценовое предложение за ед., руб.</t>
  </si>
  <si>
    <t>Количество товара, шт.</t>
  </si>
  <si>
    <t>НМЦК, руб.</t>
  </si>
  <si>
    <t>Коммерческое предложение N 1</t>
  </si>
  <si>
    <t>Коммерческое предложение N 2</t>
  </si>
  <si>
    <t>Коммерческое предложение N 3</t>
  </si>
  <si>
    <t>Рекомендуемая форма</t>
  </si>
  <si>
    <t>обоснования начальной (максимальной) цены контракта, цены контракта, заключаемого с единственным поставщиком (подрядчиком, исполнителем)</t>
  </si>
  <si>
    <t>(указывается предмет контракта)</t>
  </si>
  <si>
    <t>Приложение № 1
к Методическим рекомендациям по применению методов определения начальной (максимальной) цены контракта, цены контракта, заключаемого
с единственным поставщиком (подрядчиком, исполнителем), утвержденным приказом Минэкономразвития России от 02.10.2013 № 567</t>
  </si>
  <si>
    <t>Используемый метод определения НМЦК с обоснованием:</t>
  </si>
  <si>
    <t>Метод сопоставимых рыночных цен (анализа рынка) - приоритетный (ч. 6 ст. 22 Закона N 44-ФЗ)</t>
  </si>
  <si>
    <t>(должность)</t>
  </si>
  <si>
    <t>/</t>
  </si>
  <si>
    <t>(подпись/расшифровка подписи)</t>
  </si>
  <si>
    <t>Лейбович С.Ф.</t>
  </si>
  <si>
    <t>Начальник отдела АХО</t>
  </si>
  <si>
    <t>Дата подготовки обоснования НМЦК: 	03.09.2026</t>
  </si>
  <si>
    <t>Поставка  ключница</t>
  </si>
  <si>
    <t>КЛЮЧНИЦА  KEY-100 (с брелками)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</si>
</sst>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0" fontId="1" fillId="0" borderId="11" xfId="0" applyFont="1" applyBorder="1" applyAlignment="1">
      <alignment horizontal="left" wrapText="1"/>
    </xf>
    <xf numFmtId="2" fontId="2" fillId="0" borderId="6" xfId="0" applyNumberFormat="1" applyFont="1" applyBorder="1" applyAlignment="1">
      <alignment horizontal="justify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2" fillId="0" borderId="1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0" borderId="0" xfId="0" applyFont="1" applyAlignment="1">
      <alignment horizontal="right"/>
    </xf>
    <xf numFmtId="4" fontId="7" fillId="0" borderId="0" xfId="0" applyNumberFormat="1" applyFont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tabSelected="1" zoomScale="92" zoomScaleNormal="92" zoomScaleSheetLayoutView="85" zoomScalePageLayoutView="55" workbookViewId="0">
      <selection activeCell="G8" sqref="G8"/>
    </sheetView>
  </sheetViews>
  <sheetFormatPr defaultColWidth="32.109375" defaultRowHeight="13.8"/>
  <cols>
    <col min="1" max="1" width="42" style="4" customWidth="1"/>
    <col min="2" max="2" width="57.88671875" style="3" customWidth="1"/>
    <col min="3" max="3" width="25.6640625" style="3" customWidth="1"/>
    <col min="4" max="4" width="21.33203125" style="3" customWidth="1"/>
    <col min="5" max="5" width="29" style="3" customWidth="1"/>
    <col min="6" max="16384" width="32.109375" style="3"/>
  </cols>
  <sheetData>
    <row r="1" spans="1:6" ht="102.75" customHeight="1">
      <c r="B1" s="6"/>
      <c r="D1" s="20" t="s">
        <v>12</v>
      </c>
      <c r="E1" s="20"/>
    </row>
    <row r="3" spans="1:6" ht="16.8">
      <c r="A3" s="36" t="s">
        <v>9</v>
      </c>
      <c r="B3" s="36"/>
      <c r="C3" s="36"/>
      <c r="D3" s="36"/>
      <c r="E3" s="36"/>
    </row>
    <row r="4" spans="1:6" ht="34.5" customHeight="1">
      <c r="A4" s="37" t="s">
        <v>10</v>
      </c>
      <c r="B4" s="37"/>
      <c r="C4" s="37"/>
      <c r="D4" s="37"/>
      <c r="E4" s="37"/>
    </row>
    <row r="5" spans="1:6" ht="15.6">
      <c r="A5" s="38" t="s">
        <v>21</v>
      </c>
      <c r="B5" s="38"/>
      <c r="C5" s="38"/>
      <c r="D5" s="38"/>
      <c r="E5" s="38"/>
    </row>
    <row r="6" spans="1:6" ht="14.4" thickBot="1">
      <c r="A6" s="39" t="s">
        <v>11</v>
      </c>
      <c r="B6" s="39"/>
      <c r="C6" s="39"/>
      <c r="D6" s="39"/>
      <c r="E6" s="39"/>
    </row>
    <row r="7" spans="1:6" ht="13.8" customHeight="1">
      <c r="A7" s="40" t="s">
        <v>0</v>
      </c>
      <c r="B7" s="30" t="s">
        <v>22</v>
      </c>
      <c r="C7" s="31"/>
      <c r="D7" s="31"/>
      <c r="E7" s="32"/>
    </row>
    <row r="8" spans="1:6" ht="14.4" customHeight="1" thickBot="1">
      <c r="A8" s="41"/>
      <c r="B8" s="33"/>
      <c r="C8" s="34"/>
      <c r="D8" s="34"/>
      <c r="E8" s="35"/>
    </row>
    <row r="9" spans="1:6" ht="31.8" thickBot="1">
      <c r="A9" s="16" t="s">
        <v>13</v>
      </c>
      <c r="B9" s="21" t="s">
        <v>14</v>
      </c>
      <c r="C9" s="22"/>
      <c r="D9" s="22"/>
      <c r="E9" s="23"/>
    </row>
    <row r="10" spans="1:6" ht="31.8" thickBot="1">
      <c r="A10" s="42" t="s">
        <v>1</v>
      </c>
      <c r="B10" s="2" t="s">
        <v>2</v>
      </c>
      <c r="C10" s="2" t="s">
        <v>3</v>
      </c>
      <c r="D10" s="1" t="s">
        <v>4</v>
      </c>
      <c r="E10" s="1" t="s">
        <v>5</v>
      </c>
    </row>
    <row r="11" spans="1:6" ht="16.2" thickBot="1">
      <c r="A11" s="43"/>
      <c r="B11" s="1" t="s">
        <v>6</v>
      </c>
      <c r="C11" s="17">
        <v>8000</v>
      </c>
      <c r="D11" s="24">
        <v>1</v>
      </c>
      <c r="E11" s="27">
        <v>9433.33</v>
      </c>
    </row>
    <row r="12" spans="1:6" ht="16.2" thickBot="1">
      <c r="A12" s="43"/>
      <c r="B12" s="1" t="s">
        <v>7</v>
      </c>
      <c r="C12" s="17">
        <v>8500</v>
      </c>
      <c r="D12" s="25"/>
      <c r="E12" s="28"/>
    </row>
    <row r="13" spans="1:6" ht="16.2" thickBot="1">
      <c r="A13" s="43"/>
      <c r="B13" s="1" t="s">
        <v>8</v>
      </c>
      <c r="C13" s="1">
        <v>11800</v>
      </c>
      <c r="D13" s="26"/>
      <c r="E13" s="29"/>
    </row>
    <row r="14" spans="1:6" ht="15.6">
      <c r="A14" s="43"/>
      <c r="B14" s="30" t="str">
        <f>"Среднее значение цены - "&amp;ROUND(AVERAGE(C11:C13),2)</f>
        <v>Среднее значение цены - 9433,33</v>
      </c>
      <c r="C14" s="31"/>
      <c r="D14" s="31"/>
      <c r="E14" s="32"/>
    </row>
    <row r="15" spans="1:6" ht="16.2" thickBot="1">
      <c r="A15" s="44"/>
      <c r="B15" s="33" t="str">
        <f>"Коэффициент вариации цен - "&amp;F15&amp;"%. Цены однородные."</f>
        <v>Коэффициент вариации цен - 21,89%. Цены однородные.</v>
      </c>
      <c r="C15" s="34"/>
      <c r="D15" s="34"/>
      <c r="E15" s="35"/>
      <c r="F15" s="3">
        <f>ROUND(STDEV(C11:C13)/AVERAGE(C11:C13)*100,2)</f>
        <v>21.89</v>
      </c>
    </row>
    <row r="16" spans="1:6" ht="13.8" customHeight="1">
      <c r="D16" s="18"/>
      <c r="E16" s="18"/>
    </row>
    <row r="17" spans="1:5" ht="14.4" customHeight="1"/>
    <row r="19" spans="1:5">
      <c r="A19" s="45" t="str">
        <f>"Итого НМЦК на "&amp;A5&amp;" - "</f>
        <v xml:space="preserve">Итого НМЦК на Поставка  ключница - </v>
      </c>
      <c r="B19" s="45"/>
      <c r="C19" s="45"/>
      <c r="D19" s="45"/>
      <c r="E19" s="46">
        <v>9433.33</v>
      </c>
    </row>
    <row r="20" spans="1:5">
      <c r="A20" s="15"/>
      <c r="B20" s="15"/>
      <c r="C20" s="15"/>
      <c r="D20" s="15"/>
      <c r="E20" s="5"/>
    </row>
    <row r="21" spans="1:5">
      <c r="A21" s="19" t="s">
        <v>20</v>
      </c>
      <c r="B21" s="19"/>
      <c r="C21" s="19"/>
      <c r="D21" s="19"/>
      <c r="E21" s="19"/>
    </row>
    <row r="23" spans="1:5" ht="16.2" thickBot="1">
      <c r="A23" s="7" t="s">
        <v>19</v>
      </c>
      <c r="B23" s="13"/>
      <c r="C23" s="10" t="s">
        <v>16</v>
      </c>
      <c r="D23" s="12" t="s">
        <v>18</v>
      </c>
      <c r="E23" s="11" t="s">
        <v>16</v>
      </c>
    </row>
    <row r="24" spans="1:5">
      <c r="A24" s="8" t="s">
        <v>15</v>
      </c>
      <c r="C24" s="14" t="s">
        <v>17</v>
      </c>
      <c r="D24" s="14"/>
      <c r="E24" s="14"/>
    </row>
    <row r="25" spans="1:5" ht="14.4">
      <c r="A25" s="9"/>
      <c r="B25"/>
      <c r="C25"/>
      <c r="D25"/>
    </row>
  </sheetData>
  <mergeCells count="15">
    <mergeCell ref="A21:E21"/>
    <mergeCell ref="A19:D19"/>
    <mergeCell ref="D1:E1"/>
    <mergeCell ref="B9:E9"/>
    <mergeCell ref="D11:D13"/>
    <mergeCell ref="E11:E13"/>
    <mergeCell ref="B14:E14"/>
    <mergeCell ref="B15:E15"/>
    <mergeCell ref="A3:E3"/>
    <mergeCell ref="A4:E4"/>
    <mergeCell ref="A5:E5"/>
    <mergeCell ref="A6:E6"/>
    <mergeCell ref="A7:A8"/>
    <mergeCell ref="B7:E8"/>
    <mergeCell ref="A10:A15"/>
  </mergeCells>
  <conditionalFormatting sqref="F1:F1048576">
    <cfRule type="cellIs" dxfId="0" priority="1" operator="greaterThan">
      <formula>32.9</formula>
    </cfRule>
  </conditionalFormatting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Штенцель Артем Владимирович</dc:creator>
  <cp:lastModifiedBy>Лейбович Светлана Федоровна</cp:lastModifiedBy>
  <cp:lastPrinted>2026-09-02T03:19:55Z</cp:lastPrinted>
  <dcterms:created xsi:type="dcterms:W3CDTF">2026-05-18T07:43:02Z</dcterms:created>
  <dcterms:modified xsi:type="dcterms:W3CDTF">2026-09-03T04:31:05Z</dcterms:modified>
</cp:coreProperties>
</file>