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780" yWindow="735" windowWidth="24195" windowHeight="15465"/>
  </bookViews>
  <sheets>
    <sheet name="2" sheetId="2" r:id="rId1"/>
  </sheets>
  <definedNames>
    <definedName name="_xlnm.Print_Area" localSheetId="0">'2'!$A$1:$S$12</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R7" i="2"/>
  <c r="S7"/>
  <c r="R5" l="1"/>
  <c r="S5"/>
  <c r="L5"/>
  <c r="M5" s="1"/>
  <c r="N5"/>
  <c r="O5"/>
  <c r="O6"/>
  <c r="L6"/>
  <c r="P5" l="1"/>
  <c r="Q5" s="1"/>
  <c r="S6"/>
  <c r="N6"/>
  <c r="M6"/>
  <c r="R6" l="1"/>
  <c r="P6"/>
  <c r="Q6" s="1"/>
</calcChain>
</file>

<file path=xl/sharedStrings.xml><?xml version="1.0" encoding="utf-8"?>
<sst xmlns="http://schemas.openxmlformats.org/spreadsheetml/2006/main" count="45" uniqueCount="34">
  <si>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</si>
  <si>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</si>
  <si>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</si>
  <si>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</si>
  <si>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</si>
  <si>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</si>
  <si>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</si>
  <si>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</si>
  <si>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</si>
  <si>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</si>
  <si>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</si>
  <si>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</si>
  <si>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</si>
  <si>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</si>
  <si>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Объем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</si>
  <si>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</si>
  <si>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</si>
  <si>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</si>
  <si>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</si>
  <si>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</si>
  <si>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</si>
  <si>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</si>
  <si>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</si>
  <si>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Источник №6</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</si>
  <si>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</si>
  <si>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</si>
  <si>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Ед. изм.</t>
  </si>
  <si>
    <t xml:space="preserve"> </t>
  </si>
  <si>
    <t>Е.И. Назаренко</t>
  </si>
  <si>
    <t>Рассчет Н(М)ЦК, ЦКЕП произвел:</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</si>
  <si>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</si>
  <si>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Диван трехместный Chelsea коричневый (искусственная кожа)</t>
  </si>
  <si>
    <t>Кресло Chelsea коричневое (искусственная кожа)</t>
  </si>
  <si>
    <t>02.04.2026г</t>
  </si>
</sst>
</file>

<file path=xl/styles.xml><?xml version="1.0" encoding="utf-8"?>
<styleSheet xmlns="http://schemas.openxmlformats.org/spreadsheetml/2006/main">
  <numFmts count="2">
    <numFmt numFmtId="164" formatCode="#,##0.00_р_."/>
    <numFmt numFmtId="165" formatCode="#,##0.00\ _₽"/>
  </numFmts>
  <fonts count="16">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sz val="11"/>
      <color theme="1"/>
      <name val="Calibri"/>
      <family val="2"/>
      <scheme val="minor"/>
    </font>
    <font>
      <u/>
      <sz val="11"/>
      <color theme="10"/>
      <name val="Calibri"/>
      <family val="2"/>
      <scheme val="minor"/>
    </font>
    <font>
      <b/>
      <sz val="11"/>
      <color indexed="8"/>
      <name val="Times New Roman"/>
      <family val="1"/>
      <charset val="204"/>
    </font>
    <font>
      <b/>
      <sz val="11"/>
      <color rgb="FF000000"/>
      <name val="Times New Roman"/>
      <family val="1"/>
      <charset val="204"/>
    </font>
    <font>
      <sz val="12"/>
      <color indexed="8"/>
      <name val="Times New Roman"/>
      <family val="1"/>
      <charset val="204"/>
    </font>
    <font>
      <b/>
      <sz val="12"/>
      <color indexed="8"/>
      <name val="Times New Roman"/>
      <family val="1"/>
      <charset val="204"/>
    </font>
    <font>
      <sz val="12"/>
      <name val="Times New Roman"/>
      <family val="1"/>
      <charset val="204"/>
    </font>
    <font>
      <sz val="12"/>
      <color rgb="FF000000"/>
      <name val="Times New Roman"/>
      <family val="1"/>
      <charset val="204"/>
    </font>
    <font>
      <i/>
      <sz val="10"/>
      <color indexed="8"/>
      <name val="Times New Roman"/>
      <family val="1"/>
      <charset val="204"/>
    </font>
    <font>
      <u/>
      <sz val="10"/>
      <color theme="10"/>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5" fillId="0" borderId="0"/>
    <xf numFmtId="0" fontId="6" fillId="0" borderId="0" applyNumberFormat="0" applyFill="0" applyBorder="0" applyAlignment="0" applyProtection="0"/>
  </cellStyleXfs>
  <cellXfs count="59">
    <xf numFmtId="0" fontId="0" fillId="0" borderId="0" xfId="0"/>
    <xf numFmtId="0" fontId="2" fillId="2" borderId="0" xfId="1" applyFont="1" applyFill="1"/>
    <xf numFmtId="0" fontId="4" fillId="2" borderId="0" xfId="1" applyFont="1" applyFill="1"/>
    <xf numFmtId="0" fontId="7" fillId="2" borderId="0" xfId="1" applyFont="1" applyFill="1" applyBorder="1" applyAlignment="1">
      <alignment vertical="center" wrapText="1"/>
    </xf>
    <xf numFmtId="0" fontId="2" fillId="2" borderId="0" xfId="1" applyFont="1" applyFill="1" applyAlignment="1">
      <alignment vertical="center"/>
    </xf>
    <xf numFmtId="4" fontId="3" fillId="2" borderId="0" xfId="1" applyNumberFormat="1" applyFont="1" applyFill="1" applyBorder="1" applyAlignment="1">
      <alignment vertical="center"/>
    </xf>
    <xf numFmtId="0" fontId="4" fillId="2" borderId="0" xfId="1" applyFont="1" applyFill="1" applyAlignment="1" applyProtection="1">
      <alignment horizontal="left" vertical="center"/>
      <protection locked="0"/>
    </xf>
    <xf numFmtId="0" fontId="4" fillId="2" borderId="0" xfId="1" applyFont="1" applyFill="1" applyAlignment="1">
      <alignment horizontal="left" vertical="center"/>
    </xf>
    <xf numFmtId="0" fontId="8" fillId="0" borderId="0" xfId="2" applyFont="1" applyBorder="1" applyAlignment="1">
      <alignment horizontal="left" vertical="center"/>
    </xf>
    <xf numFmtId="0" fontId="9" fillId="2" borderId="0" xfId="1" applyFont="1" applyFill="1"/>
    <xf numFmtId="0" fontId="11" fillId="2" borderId="2" xfId="1" applyFont="1" applyFill="1" applyBorder="1" applyAlignment="1">
      <alignment horizontal="center" vertical="center" wrapText="1"/>
    </xf>
    <xf numFmtId="164" fontId="11" fillId="2" borderId="2" xfId="1" applyNumberFormat="1" applyFont="1" applyFill="1" applyBorder="1" applyAlignment="1">
      <alignment horizontal="center" vertical="center" wrapText="1"/>
    </xf>
    <xf numFmtId="0" fontId="9" fillId="2" borderId="2" xfId="1" applyFont="1" applyFill="1" applyBorder="1" applyAlignment="1">
      <alignment horizontal="left" vertical="center" wrapText="1"/>
    </xf>
    <xf numFmtId="0" fontId="9" fillId="2" borderId="2" xfId="1" applyFont="1" applyFill="1" applyBorder="1" applyAlignment="1">
      <alignment horizontal="center" vertical="center" wrapText="1"/>
    </xf>
    <xf numFmtId="1" fontId="12" fillId="0" borderId="2" xfId="2" applyNumberFormat="1" applyFont="1" applyBorder="1" applyAlignment="1">
      <alignment horizontal="center" vertical="center"/>
    </xf>
    <xf numFmtId="4" fontId="12" fillId="0" borderId="2" xfId="2" applyNumberFormat="1" applyFont="1" applyBorder="1" applyAlignment="1">
      <alignment horizontal="center" vertical="center"/>
    </xf>
    <xf numFmtId="164" fontId="9" fillId="2" borderId="2" xfId="1" applyNumberFormat="1" applyFont="1" applyFill="1" applyBorder="1" applyAlignment="1">
      <alignment horizontal="center" vertical="center" wrapText="1"/>
    </xf>
    <xf numFmtId="4" fontId="9" fillId="2" borderId="2" xfId="1" applyNumberFormat="1" applyFont="1" applyFill="1" applyBorder="1" applyAlignment="1">
      <alignment horizontal="center" vertical="center"/>
    </xf>
    <xf numFmtId="0" fontId="9" fillId="2" borderId="0" xfId="1" applyFont="1" applyFill="1" applyAlignment="1">
      <alignment horizontal="left" vertical="center"/>
    </xf>
    <xf numFmtId="0" fontId="9" fillId="2" borderId="0" xfId="1" applyFont="1" applyFill="1" applyBorder="1" applyAlignment="1">
      <alignment horizontal="left" vertical="center"/>
    </xf>
    <xf numFmtId="14" fontId="9" fillId="2" borderId="1" xfId="1" applyNumberFormat="1" applyFont="1" applyFill="1" applyBorder="1" applyAlignment="1">
      <alignment horizontal="left" vertical="center"/>
    </xf>
    <xf numFmtId="0" fontId="9" fillId="2" borderId="0" xfId="1" applyFont="1" applyFill="1" applyBorder="1" applyAlignment="1" applyProtection="1">
      <alignment horizontal="left" vertical="center"/>
      <protection locked="0"/>
    </xf>
    <xf numFmtId="0" fontId="13" fillId="2" borderId="0" xfId="1" applyFont="1" applyFill="1" applyBorder="1" applyAlignment="1" applyProtection="1">
      <alignment horizontal="center" wrapText="1"/>
      <protection locked="0"/>
    </xf>
    <xf numFmtId="0" fontId="2" fillId="2" borderId="0" xfId="1" applyFont="1" applyFill="1" applyBorder="1" applyAlignment="1" applyProtection="1">
      <alignment horizontal="left" vertical="top" wrapText="1"/>
      <protection locked="0"/>
    </xf>
    <xf numFmtId="0" fontId="2" fillId="2" borderId="0" xfId="1" applyFont="1" applyFill="1" applyAlignment="1">
      <alignment horizontal="left" vertical="top"/>
    </xf>
    <xf numFmtId="0" fontId="2" fillId="2" borderId="0" xfId="1" applyFont="1" applyFill="1" applyBorder="1" applyAlignment="1" applyProtection="1">
      <alignment horizontal="left" vertical="top"/>
      <protection locked="0"/>
    </xf>
    <xf numFmtId="0" fontId="13" fillId="2" borderId="0" xfId="1" applyFont="1" applyFill="1" applyBorder="1" applyAlignment="1" applyProtection="1">
      <alignment horizontal="center" vertical="top" wrapText="1"/>
      <protection locked="0"/>
    </xf>
    <xf numFmtId="0" fontId="14" fillId="0" borderId="0" xfId="3" applyFont="1" applyAlignment="1">
      <alignment horizontal="left" vertical="top"/>
    </xf>
    <xf numFmtId="0" fontId="2" fillId="2" borderId="0" xfId="1" applyFont="1" applyFill="1" applyAlignment="1" applyProtection="1">
      <alignment horizontal="left" vertical="top"/>
      <protection locked="0"/>
    </xf>
    <xf numFmtId="0" fontId="2" fillId="0" borderId="0" xfId="1" applyFont="1" applyBorder="1" applyAlignment="1"/>
    <xf numFmtId="0" fontId="2" fillId="2" borderId="0" xfId="1" applyFont="1" applyFill="1" applyBorder="1" applyAlignment="1" applyProtection="1">
      <alignment vertical="center"/>
      <protection locked="0"/>
    </xf>
    <xf numFmtId="0" fontId="2" fillId="2" borderId="0" xfId="1" applyFont="1" applyFill="1" applyAlignment="1" applyProtection="1">
      <alignment vertical="center"/>
      <protection locked="0"/>
    </xf>
    <xf numFmtId="0" fontId="9" fillId="2" borderId="0" xfId="1" applyFont="1" applyFill="1" applyBorder="1" applyAlignment="1">
      <alignment horizontal="left" vertical="center" wrapText="1"/>
    </xf>
    <xf numFmtId="4" fontId="9" fillId="2" borderId="0" xfId="1" applyNumberFormat="1" applyFont="1" applyFill="1" applyBorder="1" applyAlignment="1">
      <alignment horizontal="center" vertical="center"/>
    </xf>
    <xf numFmtId="0" fontId="2" fillId="2" borderId="0" xfId="1" applyFont="1" applyFill="1" applyBorder="1" applyAlignment="1">
      <alignment vertical="center"/>
    </xf>
    <xf numFmtId="0" fontId="11" fillId="2" borderId="2" xfId="1" applyFont="1" applyFill="1" applyBorder="1" applyAlignment="1">
      <alignment horizontal="center" vertical="center" wrapText="1"/>
    </xf>
    <xf numFmtId="164" fontId="11" fillId="2" borderId="2" xfId="1"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15" fillId="2" borderId="2" xfId="0" applyFont="1" applyFill="1" applyBorder="1" applyAlignment="1">
      <alignment horizontal="left" vertical="center" wrapText="1"/>
    </xf>
    <xf numFmtId="165" fontId="10" fillId="2" borderId="2" xfId="1" applyNumberFormat="1" applyFont="1" applyFill="1" applyBorder="1" applyAlignment="1">
      <alignment horizontal="center" vertical="center" wrapText="1"/>
    </xf>
    <xf numFmtId="165" fontId="10" fillId="2" borderId="2" xfId="1" applyNumberFormat="1" applyFont="1" applyFill="1" applyBorder="1" applyAlignment="1">
      <alignment horizontal="center" vertical="center"/>
    </xf>
    <xf numFmtId="165" fontId="10" fillId="2" borderId="0" xfId="1" applyNumberFormat="1" applyFont="1" applyFill="1" applyBorder="1" applyAlignment="1">
      <alignment horizontal="center" vertical="center"/>
    </xf>
    <xf numFmtId="165" fontId="9" fillId="2" borderId="0" xfId="1" applyNumberFormat="1" applyFont="1" applyFill="1"/>
    <xf numFmtId="165" fontId="15" fillId="2" borderId="2" xfId="0" applyNumberFormat="1" applyFont="1" applyFill="1" applyBorder="1" applyAlignment="1">
      <alignment horizontal="right" vertical="center"/>
    </xf>
    <xf numFmtId="165" fontId="15" fillId="2" borderId="2" xfId="0" applyNumberFormat="1" applyFont="1" applyFill="1" applyBorder="1" applyAlignment="1">
      <alignment horizontal="center" vertical="center"/>
    </xf>
    <xf numFmtId="0" fontId="13" fillId="2" borderId="0" xfId="1" applyFont="1" applyFill="1" applyBorder="1" applyAlignment="1" applyProtection="1">
      <alignment horizontal="center" wrapText="1"/>
      <protection locked="0"/>
    </xf>
    <xf numFmtId="0" fontId="11" fillId="2" borderId="2" xfId="1" applyFont="1" applyFill="1" applyBorder="1" applyAlignment="1">
      <alignment horizontal="center" vertical="center" wrapText="1"/>
    </xf>
    <xf numFmtId="164" fontId="11" fillId="2" borderId="2" xfId="1" applyNumberFormat="1" applyFont="1" applyFill="1" applyBorder="1" applyAlignment="1">
      <alignment horizontal="center" vertical="center" wrapText="1"/>
    </xf>
    <xf numFmtId="165" fontId="10" fillId="2" borderId="2" xfId="1" applyNumberFormat="1" applyFont="1" applyFill="1" applyBorder="1" applyAlignment="1">
      <alignment horizontal="center" vertical="center" wrapText="1"/>
    </xf>
    <xf numFmtId="164" fontId="11" fillId="2" borderId="3" xfId="1" applyNumberFormat="1" applyFont="1" applyFill="1" applyBorder="1" applyAlignment="1">
      <alignment horizontal="center" vertical="center" wrapText="1"/>
    </xf>
    <xf numFmtId="164" fontId="11" fillId="2" borderId="4" xfId="1" applyNumberFormat="1" applyFont="1" applyFill="1" applyBorder="1" applyAlignment="1">
      <alignment horizontal="center" vertical="center" wrapText="1"/>
    </xf>
    <xf numFmtId="0" fontId="9" fillId="2" borderId="0" xfId="1" applyFont="1" applyFill="1" applyBorder="1" applyAlignment="1">
      <alignment horizontal="left" vertical="center"/>
    </xf>
    <xf numFmtId="0" fontId="9" fillId="2" borderId="2" xfId="1" applyFont="1" applyFill="1" applyBorder="1" applyAlignment="1">
      <alignment horizontal="left" vertical="center" wrapText="1"/>
    </xf>
    <xf numFmtId="0" fontId="13" fillId="2" borderId="0" xfId="1" applyFont="1" applyFill="1" applyBorder="1" applyAlignment="1" applyProtection="1">
      <alignment horizontal="center" vertical="top" wrapText="1"/>
      <protection locked="0"/>
    </xf>
    <xf numFmtId="0" fontId="9" fillId="2" borderId="1" xfId="1" applyFont="1" applyFill="1" applyBorder="1" applyAlignment="1" applyProtection="1">
      <alignment horizontal="right" vertical="center" wrapText="1"/>
      <protection locked="0"/>
    </xf>
    <xf numFmtId="0" fontId="10" fillId="2" borderId="0"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13</xdr:col>
      <xdr:colOff>19050</xdr:colOff>
      <xdr:row>1</xdr:row>
      <xdr:rowOff>0</xdr:rowOff>
    </xdr:from>
    <xdr:to>
      <xdr:col>14</xdr:col>
      <xdr:colOff>0</xdr:colOff>
      <xdr:row>1</xdr:row>
      <xdr:rowOff>0</xdr:rowOff>
    </xdr:to>
    <xdr:pic>
      <xdr:nvPicPr>
        <xdr:cNvPr id="2" name="Picture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19050</xdr:colOff>
      <xdr:row>1</xdr:row>
      <xdr:rowOff>0</xdr:rowOff>
    </xdr:from>
    <xdr:to>
      <xdr:col>12</xdr:col>
      <xdr:colOff>1019175</xdr:colOff>
      <xdr:row>1</xdr:row>
      <xdr:rowOff>0</xdr:rowOff>
    </xdr:to>
    <xdr:pic>
      <xdr:nvPicPr>
        <xdr:cNvPr id="3" name="Picture 2">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1</xdr:row>
      <xdr:rowOff>0</xdr:rowOff>
    </xdr:from>
    <xdr:to>
      <xdr:col>19</xdr:col>
      <xdr:colOff>952500</xdr:colOff>
      <xdr:row>1</xdr:row>
      <xdr:rowOff>0</xdr:rowOff>
    </xdr:to>
    <xdr:pic>
      <xdr:nvPicPr>
        <xdr:cNvPr id="4" name="Picture 5">
          <a:extLst>
            <a:ext uri="{FF2B5EF4-FFF2-40B4-BE49-F238E27FC236}">
              <a16:creationId xmlns=""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266700</xdr:colOff>
      <xdr:row>1</xdr:row>
      <xdr:rowOff>0</xdr:rowOff>
    </xdr:from>
    <xdr:to>
      <xdr:col>19</xdr:col>
      <xdr:colOff>419100</xdr:colOff>
      <xdr:row>1</xdr:row>
      <xdr:rowOff>0</xdr:rowOff>
    </xdr:to>
    <xdr:pic>
      <xdr:nvPicPr>
        <xdr:cNvPr id="5" name="Picture 6">
          <a:extLst>
            <a:ext uri="{FF2B5EF4-FFF2-40B4-BE49-F238E27FC236}">
              <a16:creationId xmlns=""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1</xdr:row>
      <xdr:rowOff>0</xdr:rowOff>
    </xdr:from>
    <xdr:to>
      <xdr:col>14</xdr:col>
      <xdr:colOff>0</xdr:colOff>
      <xdr:row>1</xdr:row>
      <xdr:rowOff>0</xdr:rowOff>
    </xdr:to>
    <xdr:pic>
      <xdr:nvPicPr>
        <xdr:cNvPr id="6" name="Picture 1">
          <a:extLst>
            <a:ext uri="{FF2B5EF4-FFF2-40B4-BE49-F238E27FC236}">
              <a16:creationId xmlns=""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19050</xdr:colOff>
      <xdr:row>1</xdr:row>
      <xdr:rowOff>0</xdr:rowOff>
    </xdr:from>
    <xdr:to>
      <xdr:col>12</xdr:col>
      <xdr:colOff>1019175</xdr:colOff>
      <xdr:row>1</xdr:row>
      <xdr:rowOff>0</xdr:rowOff>
    </xdr:to>
    <xdr:pic>
      <xdr:nvPicPr>
        <xdr:cNvPr id="7" name="Picture 2">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1</xdr:row>
      <xdr:rowOff>0</xdr:rowOff>
    </xdr:from>
    <xdr:to>
      <xdr:col>19</xdr:col>
      <xdr:colOff>952500</xdr:colOff>
      <xdr:row>1</xdr:row>
      <xdr:rowOff>0</xdr:rowOff>
    </xdr:to>
    <xdr:pic>
      <xdr:nvPicPr>
        <xdr:cNvPr id="8" name="Picture 5">
          <a:extLst>
            <a:ext uri="{FF2B5EF4-FFF2-40B4-BE49-F238E27FC236}">
              <a16:creationId xmlns=""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266700</xdr:colOff>
      <xdr:row>1</xdr:row>
      <xdr:rowOff>0</xdr:rowOff>
    </xdr:from>
    <xdr:to>
      <xdr:col>19</xdr:col>
      <xdr:colOff>419100</xdr:colOff>
      <xdr:row>1</xdr:row>
      <xdr:rowOff>0</xdr:rowOff>
    </xdr:to>
    <xdr:pic>
      <xdr:nvPicPr>
        <xdr:cNvPr id="9" name="Picture 6">
          <a:extLst>
            <a:ext uri="{FF2B5EF4-FFF2-40B4-BE49-F238E27FC236}">
              <a16:creationId xmlns=""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1</xdr:row>
      <xdr:rowOff>0</xdr:rowOff>
    </xdr:from>
    <xdr:to>
      <xdr:col>19</xdr:col>
      <xdr:colOff>0</xdr:colOff>
      <xdr:row>1</xdr:row>
      <xdr:rowOff>0</xdr:rowOff>
    </xdr:to>
    <xdr:pic>
      <xdr:nvPicPr>
        <xdr:cNvPr id="10" name="Picture 1">
          <a:extLst>
            <a:ext uri="{FF2B5EF4-FFF2-40B4-BE49-F238E27FC236}">
              <a16:creationId xmlns=""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17</xdr:col>
      <xdr:colOff>19050</xdr:colOff>
      <xdr:row>1</xdr:row>
      <xdr:rowOff>0</xdr:rowOff>
    </xdr:from>
    <xdr:to>
      <xdr:col>17</xdr:col>
      <xdr:colOff>952500</xdr:colOff>
      <xdr:row>1</xdr:row>
      <xdr:rowOff>0</xdr:rowOff>
    </xdr:to>
    <xdr:pic>
      <xdr:nvPicPr>
        <xdr:cNvPr id="11" name="Picture 2">
          <a:extLst>
            <a:ext uri="{FF2B5EF4-FFF2-40B4-BE49-F238E27FC236}">
              <a16:creationId xmlns=""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a:solidFill>
                <a:srgbClr val="3465AF"/>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X12"/>
  <sheetViews>
    <sheetView tabSelected="1" view="pageBreakPreview" zoomScaleNormal="50" zoomScaleSheetLayoutView="100" workbookViewId="0">
      <selection activeCell="AC4" sqref="AC4"/>
    </sheetView>
  </sheetViews>
  <sheetFormatPr defaultColWidth="9.140625" defaultRowHeight="15.75"/>
  <cols>
    <col min="1" max="1" width="4" style="9" customWidth="1"/>
    <col min="2" max="2" width="27.5703125" style="9" customWidth="1"/>
    <col min="3" max="4" width="6.5703125" style="9" customWidth="1"/>
    <col min="5" max="7" width="12.5703125" style="9" customWidth="1"/>
    <col min="8" max="11" width="12.5703125" style="9" hidden="1" customWidth="1"/>
    <col min="12" max="12" width="12.5703125" style="9" customWidth="1"/>
    <col min="13" max="13" width="12.5703125" style="9" hidden="1" customWidth="1"/>
    <col min="14" max="14" width="10.5703125" style="9" hidden="1" customWidth="1"/>
    <col min="15" max="15" width="10.5703125" style="9" customWidth="1"/>
    <col min="16" max="16" width="12.140625" style="9" customWidth="1"/>
    <col min="17" max="17" width="19.140625" style="9" customWidth="1"/>
    <col min="18" max="18" width="13.5703125" style="9" customWidth="1"/>
    <col min="19" max="19" width="13.5703125" style="42" customWidth="1"/>
    <col min="20" max="20" width="14.28515625" style="2" customWidth="1"/>
    <col min="21" max="21" width="22.7109375" style="2" customWidth="1"/>
    <col min="22" max="22" width="3" style="2" customWidth="1"/>
    <col min="23" max="23" width="0" style="2" hidden="1" customWidth="1"/>
    <col min="24" max="24" width="9.5703125" style="2" hidden="1" customWidth="1"/>
    <col min="25" max="16384" width="9.140625" style="2"/>
  </cols>
  <sheetData>
    <row r="1" spans="1:24" ht="42.75" customHeight="1">
      <c r="A1" s="55" t="s">
        <v>30</v>
      </c>
      <c r="B1" s="55"/>
      <c r="C1" s="55"/>
      <c r="D1" s="55"/>
      <c r="E1" s="55"/>
      <c r="F1" s="55"/>
      <c r="G1" s="55"/>
      <c r="H1" s="55"/>
      <c r="I1" s="55"/>
      <c r="J1" s="55"/>
      <c r="K1" s="55"/>
      <c r="L1" s="55"/>
      <c r="M1" s="55"/>
      <c r="N1" s="55"/>
      <c r="O1" s="55"/>
      <c r="P1" s="55"/>
      <c r="Q1" s="55"/>
      <c r="R1" s="55"/>
      <c r="S1" s="55"/>
      <c r="T1" s="3"/>
      <c r="U1" s="3"/>
      <c r="V1" s="3"/>
      <c r="W1" s="3"/>
      <c r="X1" s="3"/>
    </row>
    <row r="2" spans="1:24" s="4" customFormat="1" ht="33" customHeight="1">
      <c r="A2" s="56" t="s">
        <v>22</v>
      </c>
      <c r="B2" s="57"/>
      <c r="C2" s="57"/>
      <c r="D2" s="58"/>
      <c r="E2" s="47" t="s">
        <v>3</v>
      </c>
      <c r="F2" s="47" t="s">
        <v>4</v>
      </c>
      <c r="G2" s="47" t="s">
        <v>5</v>
      </c>
      <c r="H2" s="47" t="s">
        <v>6</v>
      </c>
      <c r="I2" s="47" t="s">
        <v>7</v>
      </c>
      <c r="J2" s="47" t="s">
        <v>6</v>
      </c>
      <c r="K2" s="49" t="s">
        <v>23</v>
      </c>
      <c r="L2" s="47" t="s">
        <v>18</v>
      </c>
      <c r="M2" s="47" t="s">
        <v>8</v>
      </c>
      <c r="N2" s="46" t="s">
        <v>9</v>
      </c>
      <c r="O2" s="46" t="s">
        <v>10</v>
      </c>
      <c r="P2" s="46" t="s">
        <v>19</v>
      </c>
      <c r="Q2" s="46" t="s">
        <v>11</v>
      </c>
      <c r="R2" s="47" t="s">
        <v>20</v>
      </c>
      <c r="S2" s="48" t="s">
        <v>21</v>
      </c>
    </row>
    <row r="3" spans="1:24" s="4" customFormat="1">
      <c r="A3" s="46" t="s">
        <v>12</v>
      </c>
      <c r="B3" s="46" t="s">
        <v>13</v>
      </c>
      <c r="C3" s="46" t="s">
        <v>14</v>
      </c>
      <c r="D3" s="46"/>
      <c r="E3" s="47"/>
      <c r="F3" s="47"/>
      <c r="G3" s="47"/>
      <c r="H3" s="47"/>
      <c r="I3" s="47"/>
      <c r="J3" s="47"/>
      <c r="K3" s="50"/>
      <c r="L3" s="47"/>
      <c r="M3" s="47"/>
      <c r="N3" s="46"/>
      <c r="O3" s="46"/>
      <c r="P3" s="46"/>
      <c r="Q3" s="46"/>
      <c r="R3" s="47"/>
      <c r="S3" s="48"/>
    </row>
    <row r="4" spans="1:24" s="4" customFormat="1" ht="44.25" customHeight="1">
      <c r="A4" s="46"/>
      <c r="B4" s="46"/>
      <c r="C4" s="10" t="s">
        <v>26</v>
      </c>
      <c r="D4" s="10" t="s">
        <v>15</v>
      </c>
      <c r="E4" s="11" t="s">
        <v>16</v>
      </c>
      <c r="F4" s="11" t="s">
        <v>16</v>
      </c>
      <c r="G4" s="11" t="s">
        <v>16</v>
      </c>
      <c r="H4" s="11" t="s">
        <v>16</v>
      </c>
      <c r="I4" s="11" t="s">
        <v>16</v>
      </c>
      <c r="J4" s="11" t="s">
        <v>16</v>
      </c>
      <c r="K4" s="11" t="s">
        <v>16</v>
      </c>
      <c r="L4" s="47"/>
      <c r="M4" s="47"/>
      <c r="N4" s="46"/>
      <c r="O4" s="46"/>
      <c r="P4" s="46"/>
      <c r="Q4" s="46"/>
      <c r="R4" s="47"/>
      <c r="S4" s="48"/>
    </row>
    <row r="5" spans="1:24" s="4" customFormat="1" ht="53.25" customHeight="1">
      <c r="A5" s="35">
        <v>1</v>
      </c>
      <c r="B5" s="37" t="s">
        <v>31</v>
      </c>
      <c r="C5" s="13" t="s">
        <v>25</v>
      </c>
      <c r="D5" s="35">
        <v>1</v>
      </c>
      <c r="E5" s="43">
        <v>50991</v>
      </c>
      <c r="F5" s="44">
        <v>46650</v>
      </c>
      <c r="G5" s="44">
        <v>46322</v>
      </c>
      <c r="H5" s="36"/>
      <c r="I5" s="36"/>
      <c r="J5" s="36"/>
      <c r="K5" s="36"/>
      <c r="L5" s="16">
        <f>AVERAGE(E5,F5,G5)</f>
        <v>47987.666666666664</v>
      </c>
      <c r="M5" s="16">
        <f t="shared" ref="M5" si="0">ROUND(L5,2)</f>
        <v>47987.67</v>
      </c>
      <c r="N5" s="13">
        <f>COUNT(E5:K5)</f>
        <v>3</v>
      </c>
      <c r="O5" s="13">
        <f>STDEV(E5,F5,G5)</f>
        <v>2606.12822657165</v>
      </c>
      <c r="P5" s="13">
        <f t="shared" ref="P5" si="1">O5/L5*100</f>
        <v>5.4308292267561464</v>
      </c>
      <c r="Q5" s="13" t="str">
        <f t="shared" ref="Q5" si="2">IF(P5&lt;33,"ОДНОРОДНЫЕ","НЕОДНОРОДНЫЕ")</f>
        <v>ОДНОРОДНЫЕ</v>
      </c>
      <c r="R5" s="16">
        <f>L5*D5</f>
        <v>47987.666666666664</v>
      </c>
      <c r="S5" s="39">
        <f>SMALL(E5:J5,1)*D5</f>
        <v>46322</v>
      </c>
    </row>
    <row r="6" spans="1:24" s="4" customFormat="1" ht="47.25" customHeight="1">
      <c r="A6" s="12">
        <v>2</v>
      </c>
      <c r="B6" s="38" t="s">
        <v>32</v>
      </c>
      <c r="C6" s="13" t="s">
        <v>25</v>
      </c>
      <c r="D6" s="14">
        <v>2</v>
      </c>
      <c r="E6" s="43">
        <v>31542</v>
      </c>
      <c r="F6" s="44">
        <v>27290</v>
      </c>
      <c r="G6" s="44">
        <v>26965</v>
      </c>
      <c r="H6" s="15"/>
      <c r="I6" s="15"/>
      <c r="J6" s="16"/>
      <c r="K6" s="16"/>
      <c r="L6" s="16">
        <f>AVERAGE(E6,F6,G6)</f>
        <v>28599</v>
      </c>
      <c r="M6" s="16">
        <f t="shared" ref="M6" si="3">ROUND(L6,2)</f>
        <v>28599</v>
      </c>
      <c r="N6" s="13">
        <f>COUNT(E6:K6)</f>
        <v>3</v>
      </c>
      <c r="O6" s="13">
        <f>STDEV(E6,F6,G6)</f>
        <v>2553.8878205590786</v>
      </c>
      <c r="P6" s="13">
        <f t="shared" ref="P6" si="4">O6/L6*100</f>
        <v>8.9299899316727114</v>
      </c>
      <c r="Q6" s="13" t="str">
        <f t="shared" ref="Q6" si="5">IF(P6&lt;33,"ОДНОРОДНЫЕ","НЕОДНОРОДНЫЕ")</f>
        <v>ОДНОРОДНЫЕ</v>
      </c>
      <c r="R6" s="16">
        <f>L6*D6</f>
        <v>57198</v>
      </c>
      <c r="S6" s="39">
        <f>SMALL(E6:J6,1)*D6</f>
        <v>53930</v>
      </c>
    </row>
    <row r="7" spans="1:24" s="4" customFormat="1" ht="71.25" customHeight="1">
      <c r="A7" s="52" t="s">
        <v>24</v>
      </c>
      <c r="B7" s="52"/>
      <c r="C7" s="52"/>
      <c r="D7" s="52"/>
      <c r="E7" s="52"/>
      <c r="F7" s="52"/>
      <c r="G7" s="52"/>
      <c r="H7" s="52"/>
      <c r="I7" s="52"/>
      <c r="J7" s="52"/>
      <c r="K7" s="52"/>
      <c r="L7" s="52"/>
      <c r="M7" s="52"/>
      <c r="N7" s="52"/>
      <c r="O7" s="52"/>
      <c r="P7" s="52"/>
      <c r="Q7" s="52"/>
      <c r="R7" s="17">
        <f>SUM(R5:R6)</f>
        <v>105185.66666666666</v>
      </c>
      <c r="S7" s="40">
        <f>SUM(S5:S6)</f>
        <v>100252</v>
      </c>
      <c r="T7" s="5"/>
      <c r="U7" s="5"/>
      <c r="V7" s="5"/>
      <c r="W7" s="5"/>
      <c r="X7" s="5"/>
    </row>
    <row r="8" spans="1:24" s="34" customFormat="1" ht="13.5" customHeight="1">
      <c r="A8" s="32"/>
      <c r="B8" s="32"/>
      <c r="C8" s="32"/>
      <c r="D8" s="32"/>
      <c r="E8" s="32"/>
      <c r="F8" s="32"/>
      <c r="G8" s="32"/>
      <c r="H8" s="32"/>
      <c r="I8" s="32"/>
      <c r="J8" s="32"/>
      <c r="K8" s="32"/>
      <c r="L8" s="32"/>
      <c r="M8" s="32"/>
      <c r="N8" s="32"/>
      <c r="O8" s="32"/>
      <c r="P8" s="32"/>
      <c r="Q8" s="32"/>
      <c r="R8" s="33"/>
      <c r="S8" s="41"/>
      <c r="T8" s="5"/>
      <c r="U8" s="5"/>
      <c r="V8" s="5"/>
      <c r="W8" s="5"/>
      <c r="X8" s="5"/>
    </row>
    <row r="9" spans="1:24" s="7" customFormat="1" ht="17.25" customHeight="1">
      <c r="A9" s="51" t="s">
        <v>29</v>
      </c>
      <c r="B9" s="51"/>
      <c r="C9" s="51"/>
      <c r="D9" s="51"/>
      <c r="E9" s="18"/>
      <c r="F9" s="19" t="s">
        <v>27</v>
      </c>
      <c r="G9" s="19"/>
      <c r="H9" s="19"/>
      <c r="I9" s="19"/>
      <c r="J9" s="19"/>
      <c r="K9" s="19"/>
      <c r="L9" s="19"/>
      <c r="M9" s="19"/>
      <c r="N9" s="19"/>
      <c r="O9" s="19"/>
      <c r="P9" s="20" t="s">
        <v>33</v>
      </c>
      <c r="Q9" s="54" t="s">
        <v>28</v>
      </c>
      <c r="R9" s="54"/>
      <c r="S9" s="54"/>
      <c r="T9" s="8"/>
    </row>
    <row r="10" spans="1:24" s="24" customFormat="1" ht="13.15" customHeight="1">
      <c r="A10" s="23"/>
      <c r="B10" s="23"/>
      <c r="F10" s="25"/>
      <c r="G10" s="25"/>
      <c r="H10" s="25"/>
      <c r="I10" s="25"/>
      <c r="J10" s="25"/>
      <c r="K10" s="25"/>
      <c r="L10" s="25"/>
      <c r="M10" s="25"/>
      <c r="N10" s="25"/>
      <c r="P10" s="26" t="s">
        <v>0</v>
      </c>
      <c r="Q10" s="53" t="s">
        <v>17</v>
      </c>
      <c r="R10" s="53"/>
      <c r="S10" s="53"/>
      <c r="T10" s="27"/>
      <c r="U10" s="28"/>
      <c r="V10" s="28"/>
      <c r="W10" s="28"/>
      <c r="X10" s="28"/>
    </row>
    <row r="11" spans="1:24" s="7" customFormat="1" ht="18.75" customHeight="1">
      <c r="A11" s="51" t="s">
        <v>1</v>
      </c>
      <c r="B11" s="51"/>
      <c r="C11" s="51"/>
      <c r="D11" s="51"/>
      <c r="E11" s="18"/>
      <c r="F11" s="21"/>
      <c r="G11" s="21"/>
      <c r="H11" s="21"/>
      <c r="I11" s="21"/>
      <c r="J11" s="21"/>
      <c r="K11" s="21"/>
      <c r="L11" s="21"/>
      <c r="M11" s="21"/>
      <c r="N11" s="21"/>
      <c r="O11" s="21"/>
      <c r="P11" s="20" t="s">
        <v>33</v>
      </c>
      <c r="Q11" s="54" t="s">
        <v>2</v>
      </c>
      <c r="R11" s="54"/>
      <c r="S11" s="54"/>
      <c r="T11" s="6"/>
      <c r="U11" s="6"/>
      <c r="V11" s="6"/>
      <c r="W11" s="6"/>
      <c r="X11" s="6"/>
    </row>
    <row r="12" spans="1:24" s="1" customFormat="1" ht="13.15" customHeight="1">
      <c r="A12" s="29"/>
      <c r="B12" s="29"/>
      <c r="F12" s="30"/>
      <c r="G12" s="30"/>
      <c r="H12" s="30"/>
      <c r="I12" s="30"/>
      <c r="J12" s="30"/>
      <c r="K12" s="30"/>
      <c r="L12" s="30"/>
      <c r="M12" s="30"/>
      <c r="N12" s="30"/>
      <c r="O12" s="30"/>
      <c r="P12" s="22" t="s">
        <v>0</v>
      </c>
      <c r="Q12" s="45" t="s">
        <v>17</v>
      </c>
      <c r="R12" s="45"/>
      <c r="S12" s="45"/>
      <c r="T12" s="31"/>
      <c r="U12" s="31"/>
      <c r="V12" s="31"/>
      <c r="W12" s="31"/>
      <c r="X12" s="31"/>
    </row>
  </sheetData>
  <mergeCells count="27">
    <mergeCell ref="Q9:S9"/>
    <mergeCell ref="Q11:S11"/>
    <mergeCell ref="A1:S1"/>
    <mergeCell ref="E2:E3"/>
    <mergeCell ref="F2:F3"/>
    <mergeCell ref="I2:I3"/>
    <mergeCell ref="J2:J3"/>
    <mergeCell ref="G2:G3"/>
    <mergeCell ref="H2:H3"/>
    <mergeCell ref="A9:D9"/>
    <mergeCell ref="A2:D2"/>
    <mergeCell ref="Q12:S12"/>
    <mergeCell ref="Q2:Q4"/>
    <mergeCell ref="R2:R4"/>
    <mergeCell ref="S2:S4"/>
    <mergeCell ref="A3:A4"/>
    <mergeCell ref="B3:B4"/>
    <mergeCell ref="C3:D3"/>
    <mergeCell ref="K2:K3"/>
    <mergeCell ref="L2:L4"/>
    <mergeCell ref="M2:M4"/>
    <mergeCell ref="N2:N4"/>
    <mergeCell ref="O2:O4"/>
    <mergeCell ref="P2:P4"/>
    <mergeCell ref="A11:D11"/>
    <mergeCell ref="A7:Q7"/>
    <mergeCell ref="Q10:S10"/>
  </mergeCells>
  <conditionalFormatting sqref="Q5:Q6">
    <cfRule type="containsText" dxfId="5" priority="1" operator="containsText" text="НЕОДНОРОДНЫЕ">
      <formula>NOT(ISERROR(SEARCH("НЕОДНОРОДНЫЕ",Q5)))</formula>
    </cfRule>
    <cfRule type="containsText" dxfId="4" priority="2" operator="containsText" text="ОДНОРОДНЫЕ">
      <formula>NOT(ISERROR(SEARCH("ОДНОРОДНЫЕ",Q5)))</formula>
    </cfRule>
    <cfRule type="containsText" dxfId="3" priority="3" operator="containsText" text="НЕОДНОРОДНЫЕ">
      <formula>NOT(ISERROR(SEARCH("НЕОДНОРОДНЫЕ",Q5)))</formula>
    </cfRule>
    <cfRule type="containsText" dxfId="2" priority="4" operator="containsText" text="НЕ">
      <formula>NOT(ISERROR(SEARCH("НЕ",Q5)))</formula>
    </cfRule>
    <cfRule type="containsText" dxfId="1" priority="5" operator="containsText" text="ОДНОРОДНЫЕ">
      <formula>NOT(ISERROR(SEARCH("ОДНОРОДНЫЕ",Q5)))</formula>
    </cfRule>
    <cfRule type="containsText" dxfId="0" priority="6" operator="containsText" text="НЕОДНОРОДНЫЕ">
      <formula>NOT(ISERROR(SEARCH("НЕОДНОРОДНЫЕ",Q5)))</formula>
    </cfRule>
  </conditionalFormatting>
  <pageMargins left="0.25" right="0.25" top="0.75" bottom="0.75" header="0.3" footer="0.3"/>
  <pageSetup paperSize="9" scale="8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Дмитрий</cp:lastModifiedBy>
  <cp:lastPrinted>2026-04-10T09:52:21Z</cp:lastPrinted>
  <dcterms:created xsi:type="dcterms:W3CDTF">2022-08-17T08:59:46Z</dcterms:created>
  <dcterms:modified xsi:type="dcterms:W3CDTF">2026-04-10T10:11:09Z</dcterms:modified>
</cp:coreProperties>
</file>