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Обучение - повышение квалиф\"/>
    </mc:Choice>
  </mc:AlternateContent>
  <bookViews>
    <workbookView xWindow="0" yWindow="0" windowWidth="19425" windowHeight="9120" activeTab="2"/>
  </bookViews>
  <sheets>
    <sheet name="Лист7" sheetId="7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3" l="1"/>
  <c r="L5" i="3" s="1"/>
  <c r="M5" i="3" s="1"/>
  <c r="N5" i="3" s="1"/>
  <c r="N6" i="3" s="1"/>
  <c r="H6" i="3" s="1"/>
  <c r="I5" i="3"/>
  <c r="H5" i="3"/>
  <c r="J5" i="3" l="1"/>
  <c r="K5" i="7"/>
  <c r="L5" i="7" s="1"/>
  <c r="M5" i="7" s="1"/>
  <c r="N5" i="7" s="1"/>
  <c r="N6" i="7" s="1"/>
  <c r="H6" i="7" s="1"/>
  <c r="I5" i="7"/>
  <c r="H5" i="7"/>
  <c r="J5" i="7" l="1"/>
  <c r="B3" i="2" l="1"/>
  <c r="C3" i="2" s="1"/>
  <c r="B4" i="2" l="1"/>
  <c r="C4" i="2" s="1"/>
  <c r="C2" i="2"/>
  <c r="B5" i="2" l="1"/>
</calcChain>
</file>

<file path=xl/sharedStrings.xml><?xml version="1.0" encoding="utf-8"?>
<sst xmlns="http://schemas.openxmlformats.org/spreadsheetml/2006/main" count="52" uniqueCount="30">
  <si>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</si>
  <si>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</si>
  <si>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</si>
  <si>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</si>
  <si>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</si>
  <si>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</si>
  <si>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</si>
  <si>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</si>
  <si>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</si>
  <si>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</si>
  <si>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</si>
  <si>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</si>
  <si>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</si>
  <si>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</si>
  <si>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</si>
  <si>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</si>
  <si>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</si>
  <si>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</si>
  <si>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</si>
  <si>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</si>
  <si>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</si>
  <si>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</si>
  <si>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</si>
  <si>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</si>
  <si>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</si>
  <si>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</si>
  <si>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чел</t>
  </si>
  <si>
    <t>Директор                                                                                                          И.П. Семенцов</t>
  </si>
  <si>
    <t xml:space="preserve">Переподготовка  «Аппврвтчик мукомольного производства»
</t>
  </si>
  <si>
    <t xml:space="preserve">Повышение квалификации «Соременные образовательные технологии в системе профессионального обучения»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</si>
</sst>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0" fontId="12" fillId="0" borderId="0" xfId="0" applyFont="1" applyAlignment="1"/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5" sqref="B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4"/>
      <c r="L1" s="45"/>
      <c r="M1" s="46"/>
      <c r="N1" s="46"/>
    </row>
    <row r="2" spans="1:14" ht="20.25" customHeight="1" x14ac:dyDescent="0.2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customHeight="1" x14ac:dyDescent="0.2">
      <c r="A3" s="48" t="s">
        <v>15</v>
      </c>
      <c r="B3" s="48" t="s">
        <v>12</v>
      </c>
      <c r="C3" s="49" t="s">
        <v>14</v>
      </c>
      <c r="D3" s="49" t="s">
        <v>0</v>
      </c>
      <c r="E3" s="51" t="s">
        <v>16</v>
      </c>
      <c r="F3" s="52"/>
      <c r="G3" s="52"/>
      <c r="H3" s="53" t="s">
        <v>3</v>
      </c>
      <c r="I3" s="53"/>
      <c r="J3" s="53"/>
      <c r="K3" s="54" t="s">
        <v>22</v>
      </c>
      <c r="L3" s="54"/>
      <c r="M3" s="54"/>
      <c r="N3" s="54"/>
    </row>
    <row r="4" spans="1:14" ht="159" customHeight="1" x14ac:dyDescent="0.2">
      <c r="A4" s="48"/>
      <c r="B4" s="49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36" t="s">
        <v>1</v>
      </c>
      <c r="J4" s="21" t="s">
        <v>17</v>
      </c>
      <c r="K4" s="22" t="s">
        <v>18</v>
      </c>
      <c r="L4" s="36" t="s">
        <v>21</v>
      </c>
      <c r="M4" s="36" t="s">
        <v>20</v>
      </c>
      <c r="N4" s="36" t="s">
        <v>19</v>
      </c>
    </row>
    <row r="5" spans="1:14" ht="29.25" customHeight="1" x14ac:dyDescent="0.2">
      <c r="A5" s="23">
        <v>1</v>
      </c>
      <c r="B5" s="37" t="s">
        <v>28</v>
      </c>
      <c r="C5" s="24" t="s">
        <v>26</v>
      </c>
      <c r="D5" s="23">
        <v>1</v>
      </c>
      <c r="E5" s="25">
        <v>3500</v>
      </c>
      <c r="F5" s="26">
        <v>5500</v>
      </c>
      <c r="G5" s="26">
        <v>6000</v>
      </c>
      <c r="H5" s="27">
        <f>AVERAGE(E5:G5)</f>
        <v>5000</v>
      </c>
      <c r="I5" s="28">
        <f>STDEV(E5:G5)</f>
        <v>1322.8756555322952</v>
      </c>
      <c r="J5" s="28">
        <f>I5/H5*100</f>
        <v>26.457513110645902</v>
      </c>
      <c r="K5" s="29">
        <f>((D5/3)*(SUM(E5:G5)))</f>
        <v>5000</v>
      </c>
      <c r="L5" s="30">
        <f>K5/D5</f>
        <v>5000</v>
      </c>
      <c r="M5" s="31">
        <f>ROUNDDOWN(L5,2)</f>
        <v>5000</v>
      </c>
      <c r="N5" s="31">
        <f>M5*D5</f>
        <v>5000</v>
      </c>
    </row>
    <row r="6" spans="1:14" s="34" customFormat="1" ht="31.5" customHeight="1" x14ac:dyDescent="0.25">
      <c r="A6" s="39" t="s">
        <v>10</v>
      </c>
      <c r="B6" s="39"/>
      <c r="C6" s="39"/>
      <c r="D6" s="39"/>
      <c r="E6" s="39"/>
      <c r="F6" s="39"/>
      <c r="G6" s="39"/>
      <c r="H6" s="40">
        <f>+N6</f>
        <v>5000</v>
      </c>
      <c r="I6" s="40"/>
      <c r="J6" s="32"/>
      <c r="K6" s="32"/>
      <c r="L6" s="32"/>
      <c r="M6" s="32"/>
      <c r="N6" s="33">
        <f>SUM(N5:N5)</f>
        <v>5000</v>
      </c>
    </row>
    <row r="7" spans="1:14" s="34" customFormat="1" ht="34.5" customHeight="1" x14ac:dyDescent="0.2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9" spans="1:14" x14ac:dyDescent="0.2">
      <c r="A9" s="42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5" spans="1:14" x14ac:dyDescent="0.2">
      <c r="F15" s="35"/>
      <c r="G15" s="35"/>
      <c r="H15" s="35"/>
    </row>
    <row r="16" spans="1:14" x14ac:dyDescent="0.2">
      <c r="B16" s="35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zoomScale="77" zoomScaleNormal="77" workbookViewId="0">
      <selection activeCell="C2" sqref="C2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v>10919.99</v>
      </c>
      <c r="C2" s="14">
        <f>B2/1000</f>
        <v>10.91999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109.1999</v>
      </c>
      <c r="C3" s="14">
        <f>B3/1000</f>
        <v>0.1091999</v>
      </c>
    </row>
    <row r="4" spans="1:14" ht="15.75" x14ac:dyDescent="0.2">
      <c r="A4" s="13" t="s">
        <v>7</v>
      </c>
      <c r="B4" s="9">
        <f>B2*0.05</f>
        <v>545.99950000000001</v>
      </c>
      <c r="C4" s="14">
        <f>B4/1000</f>
        <v>0.54599949999999997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818.99925000000007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B5" sqref="B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4"/>
      <c r="L1" s="45"/>
      <c r="M1" s="46"/>
      <c r="N1" s="46"/>
    </row>
    <row r="2" spans="1:14" ht="20.25" customHeight="1" x14ac:dyDescent="0.2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9" customHeight="1" x14ac:dyDescent="0.2">
      <c r="A3" s="48" t="s">
        <v>15</v>
      </c>
      <c r="B3" s="48" t="s">
        <v>12</v>
      </c>
      <c r="C3" s="49" t="s">
        <v>14</v>
      </c>
      <c r="D3" s="49" t="s">
        <v>0</v>
      </c>
      <c r="E3" s="51" t="s">
        <v>16</v>
      </c>
      <c r="F3" s="52"/>
      <c r="G3" s="52"/>
      <c r="H3" s="53" t="s">
        <v>3</v>
      </c>
      <c r="I3" s="53"/>
      <c r="J3" s="53"/>
      <c r="K3" s="54" t="s">
        <v>22</v>
      </c>
      <c r="L3" s="54"/>
      <c r="M3" s="54"/>
      <c r="N3" s="54"/>
    </row>
    <row r="4" spans="1:14" ht="159" customHeight="1" x14ac:dyDescent="0.2">
      <c r="A4" s="48"/>
      <c r="B4" s="49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38" t="s">
        <v>1</v>
      </c>
      <c r="J4" s="21" t="s">
        <v>17</v>
      </c>
      <c r="K4" s="22" t="s">
        <v>18</v>
      </c>
      <c r="L4" s="38" t="s">
        <v>21</v>
      </c>
      <c r="M4" s="38" t="s">
        <v>20</v>
      </c>
      <c r="N4" s="38" t="s">
        <v>19</v>
      </c>
    </row>
    <row r="5" spans="1:14" ht="29.25" customHeight="1" x14ac:dyDescent="0.2">
      <c r="A5" s="23">
        <v>1</v>
      </c>
      <c r="B5" s="37" t="s">
        <v>29</v>
      </c>
      <c r="C5" s="24" t="s">
        <v>26</v>
      </c>
      <c r="D5" s="23">
        <v>3</v>
      </c>
      <c r="E5" s="25">
        <v>1200</v>
      </c>
      <c r="F5" s="26">
        <v>2220</v>
      </c>
      <c r="G5" s="26">
        <v>2500</v>
      </c>
      <c r="H5" s="27">
        <f>AVERAGE(E5:G5)</f>
        <v>1973.3333333333333</v>
      </c>
      <c r="I5" s="28">
        <f>STDEV(E5:G5)</f>
        <v>684.2026990105586</v>
      </c>
      <c r="J5" s="28">
        <f>I5/H5*100</f>
        <v>34.672434071481014</v>
      </c>
      <c r="K5" s="29">
        <f>((D5/3)*(SUM(E5:G5)))</f>
        <v>5920</v>
      </c>
      <c r="L5" s="30">
        <f>K5/D5</f>
        <v>1973.3333333333333</v>
      </c>
      <c r="M5" s="31">
        <f>ROUNDDOWN(L5,2)</f>
        <v>1973.33</v>
      </c>
      <c r="N5" s="31">
        <f>M5*D5</f>
        <v>5919.99</v>
      </c>
    </row>
    <row r="6" spans="1:14" s="34" customFormat="1" ht="31.5" customHeight="1" x14ac:dyDescent="0.25">
      <c r="A6" s="39" t="s">
        <v>10</v>
      </c>
      <c r="B6" s="39"/>
      <c r="C6" s="39"/>
      <c r="D6" s="39"/>
      <c r="E6" s="39"/>
      <c r="F6" s="39"/>
      <c r="G6" s="39"/>
      <c r="H6" s="40">
        <f>+N6</f>
        <v>5919.99</v>
      </c>
      <c r="I6" s="40"/>
      <c r="J6" s="32"/>
      <c r="K6" s="32"/>
      <c r="L6" s="32"/>
      <c r="M6" s="32"/>
      <c r="N6" s="33">
        <f>SUM(N5:N5)</f>
        <v>5919.99</v>
      </c>
    </row>
    <row r="7" spans="1:14" s="34" customFormat="1" ht="34.5" customHeight="1" x14ac:dyDescent="0.25">
      <c r="A7" s="41" t="s">
        <v>13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9" spans="1:14" x14ac:dyDescent="0.2">
      <c r="A9" s="42" t="s">
        <v>27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5" spans="1:14" x14ac:dyDescent="0.2">
      <c r="F15" s="35"/>
      <c r="G15" s="35"/>
      <c r="H15" s="35"/>
    </row>
    <row r="16" spans="1:14" x14ac:dyDescent="0.2">
      <c r="B16" s="35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Лист7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2026-05-25T03:45:36Z</dcterms:modified>
</cp:coreProperties>
</file>