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72F860D5-08C8-49B4-8BA7-927A9FFEC612}" xr6:coauthVersionLast="47" xr6:coauthVersionMax="47" xr10:uidLastSave="{00000000-0000-0000-0000-000000000000}"/>
  <bookViews>
    <workbookView xWindow="0" yWindow="135" windowWidth="15870" windowHeight="1491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18" i="1"/>
  <c r="J19" i="1"/>
  <c r="J20" i="1"/>
  <c r="J17" i="1"/>
  <c r="J9" i="1"/>
  <c r="J10" i="1"/>
  <c r="J11" i="1"/>
  <c r="J12" i="1"/>
  <c r="J13" i="1"/>
  <c r="J14" i="1"/>
  <c r="J15" i="1"/>
  <c r="J8" i="1"/>
  <c r="J6" i="1"/>
  <c r="I20" i="1"/>
  <c r="I19" i="1"/>
  <c r="I18" i="1"/>
  <c r="I17" i="1"/>
  <c r="I15" i="1"/>
  <c r="I14" i="1"/>
  <c r="I13" i="1"/>
  <c r="I12" i="1"/>
  <c r="I11" i="1"/>
  <c r="I10" i="1"/>
  <c r="I9" i="1"/>
  <c r="I8" i="1"/>
  <c r="I6" i="1"/>
</calcChain>
</file>

<file path=xl/sharedStrings.xml><?xml version="1.0" encoding="utf-8"?>
<sst xmlns="http://schemas.openxmlformats.org/spreadsheetml/2006/main" count="41" uniqueCount="28">
  <si>
    <t>№ п/п</t>
  </si>
  <si>
    <t>Обоснование цены контракта</t>
  </si>
  <si>
    <t>Наименование товара, работ, услуг</t>
  </si>
  <si>
    <t>объем</t>
  </si>
  <si>
    <t>ед.изм</t>
  </si>
  <si>
    <t>кл-во</t>
  </si>
  <si>
    <t>источнк 1</t>
  </si>
  <si>
    <t>источник 2</t>
  </si>
  <si>
    <t>источник 3</t>
  </si>
  <si>
    <t>Цена за ед.изм.</t>
  </si>
  <si>
    <t>Минимальная цена руб./ед.</t>
  </si>
  <si>
    <t>шт</t>
  </si>
  <si>
    <t>Автомобиль ГАЗ A69R32 (VIN X89288700K0EN8056):</t>
  </si>
  <si>
    <t xml:space="preserve">тормозные диски передние Газель Некст ГАЗ А69R32 </t>
  </si>
  <si>
    <t xml:space="preserve">масло моторное Rolf 10 W40 дизельное </t>
  </si>
  <si>
    <t xml:space="preserve">масло трансмиссионное 85 w90GL-5 </t>
  </si>
  <si>
    <t xml:space="preserve">жидкость антиобледенительная 5л/шт </t>
  </si>
  <si>
    <t xml:space="preserve">смазка Литол-24 </t>
  </si>
  <si>
    <t xml:space="preserve">фильтр воздушный </t>
  </si>
  <si>
    <t xml:space="preserve">фильтр масленый </t>
  </si>
  <si>
    <t>л</t>
  </si>
  <si>
    <t xml:space="preserve">Автобус ГАЗ А63R42 (VIN X96A63R42E0000035)
КПП Cummins ISF 2.8 120 л.с Евро 4 </t>
  </si>
  <si>
    <t xml:space="preserve">Автомобиль Газель А23R32 (VIN X96A23R32E2577974),                    КПП Cummins ISF 2.8 120 л.с Евро 4 </t>
  </si>
  <si>
    <t>Камаз грузовой рефрижератор 576621 (VIN X5J576621F0000047)</t>
  </si>
  <si>
    <t>Грузовая шина 11R22.5</t>
  </si>
  <si>
    <t xml:space="preserve">труба выхлопная правая </t>
  </si>
  <si>
    <t xml:space="preserve">тройник для глушителя (совместимый с глушителем) </t>
  </si>
  <si>
    <t xml:space="preserve">глушитель выхлопной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</si>
</sst>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1" xfId="0" applyNumberFormat="1" applyBorder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2" fontId="0" fillId="0" borderId="2" xfId="0" applyNumberForma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0" fontId="0" fillId="0" borderId="1" xfId="0" applyBorder="1"/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2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2"/>
  <sheetViews>
    <sheetView tabSelected="1" workbookViewId="0">
      <selection activeCell="C20" sqref="C20"/>
    </sheetView>
  </sheetViews>
  <sheetFormatPr defaultRowHeight="15" x14ac:dyDescent="0.25"/>
  <cols>
    <col min="3" max="3" width="56" customWidth="1"/>
    <col min="4" max="4" width="11.5703125" customWidth="1"/>
    <col min="5" max="5" width="14" customWidth="1"/>
    <col min="6" max="6" width="17.85546875" customWidth="1"/>
    <col min="7" max="7" width="17.28515625" customWidth="1"/>
    <col min="8" max="8" width="16" customWidth="1"/>
    <col min="9" max="9" width="18" customWidth="1"/>
    <col min="10" max="10" width="13" customWidth="1"/>
  </cols>
  <sheetData>
    <row r="1" spans="2:10" ht="18.75" x14ac:dyDescent="0.3">
      <c r="B1" s="1"/>
      <c r="C1" s="19" t="s">
        <v>1</v>
      </c>
      <c r="D1" s="19"/>
      <c r="E1" s="19"/>
      <c r="F1" s="19"/>
      <c r="G1" s="19"/>
    </row>
    <row r="2" spans="2:10" ht="18.75" x14ac:dyDescent="0.3">
      <c r="B2" s="1"/>
      <c r="C2" s="19"/>
      <c r="D2" s="19"/>
      <c r="E2" s="19"/>
      <c r="F2" s="19"/>
      <c r="G2" s="19"/>
    </row>
    <row r="3" spans="2:10" ht="18.75" x14ac:dyDescent="0.3">
      <c r="B3" s="1"/>
      <c r="C3" s="1"/>
      <c r="D3" s="1"/>
    </row>
    <row r="4" spans="2:10" ht="30" customHeight="1" x14ac:dyDescent="0.25">
      <c r="B4" s="22" t="s">
        <v>0</v>
      </c>
      <c r="C4" s="20" t="s">
        <v>2</v>
      </c>
      <c r="D4" s="24" t="s">
        <v>3</v>
      </c>
      <c r="E4" s="25"/>
      <c r="F4" s="4" t="s">
        <v>6</v>
      </c>
      <c r="G4" s="4" t="s">
        <v>7</v>
      </c>
      <c r="H4" s="4" t="s">
        <v>8</v>
      </c>
      <c r="I4" s="17" t="s">
        <v>10</v>
      </c>
    </row>
    <row r="5" spans="2:10" ht="15.75" x14ac:dyDescent="0.25">
      <c r="B5" s="23"/>
      <c r="C5" s="21"/>
      <c r="D5" s="3" t="s">
        <v>4</v>
      </c>
      <c r="E5" s="4" t="s">
        <v>5</v>
      </c>
      <c r="F5" s="4" t="s">
        <v>9</v>
      </c>
      <c r="G5" s="4" t="s">
        <v>9</v>
      </c>
      <c r="H5" s="4" t="s">
        <v>9</v>
      </c>
      <c r="I5" s="18"/>
    </row>
    <row r="6" spans="2:10" ht="25.5" x14ac:dyDescent="0.25">
      <c r="B6" s="6">
        <v>1</v>
      </c>
      <c r="C6" s="10" t="s">
        <v>22</v>
      </c>
      <c r="D6" s="7" t="s">
        <v>11</v>
      </c>
      <c r="E6" s="8">
        <v>1</v>
      </c>
      <c r="F6" s="5">
        <v>106000</v>
      </c>
      <c r="G6" s="5">
        <v>123765</v>
      </c>
      <c r="H6" s="5">
        <v>127000</v>
      </c>
      <c r="I6" s="5">
        <f>F6</f>
        <v>106000</v>
      </c>
      <c r="J6">
        <f>I6*E6</f>
        <v>106000</v>
      </c>
    </row>
    <row r="7" spans="2:10" x14ac:dyDescent="0.25">
      <c r="B7" s="14" t="s">
        <v>12</v>
      </c>
      <c r="C7" s="15"/>
      <c r="D7" s="15"/>
      <c r="E7" s="15"/>
      <c r="F7" s="15"/>
      <c r="G7" s="15"/>
      <c r="H7" s="15"/>
      <c r="I7" s="16"/>
    </row>
    <row r="8" spans="2:10" x14ac:dyDescent="0.25">
      <c r="B8" s="12">
        <v>2</v>
      </c>
      <c r="C8" s="9" t="s">
        <v>13</v>
      </c>
      <c r="D8" s="9" t="s">
        <v>11</v>
      </c>
      <c r="E8" s="9">
        <v>2</v>
      </c>
      <c r="F8" s="2">
        <v>6542</v>
      </c>
      <c r="G8" s="2">
        <v>7510</v>
      </c>
      <c r="H8" s="2">
        <v>6680</v>
      </c>
      <c r="I8" s="2">
        <f>F8</f>
        <v>6542</v>
      </c>
      <c r="J8">
        <f>I8*E8</f>
        <v>13084</v>
      </c>
    </row>
    <row r="9" spans="2:10" x14ac:dyDescent="0.25">
      <c r="B9" s="12">
        <v>3</v>
      </c>
      <c r="C9" s="9" t="s">
        <v>14</v>
      </c>
      <c r="D9" s="9" t="s">
        <v>20</v>
      </c>
      <c r="E9" s="9">
        <v>28</v>
      </c>
      <c r="F9" s="2">
        <v>660</v>
      </c>
      <c r="G9" s="2">
        <v>627</v>
      </c>
      <c r="H9" s="2">
        <v>605</v>
      </c>
      <c r="I9" s="2">
        <f>H9</f>
        <v>605</v>
      </c>
      <c r="J9">
        <f t="shared" ref="J9:J15" si="0">I9*E9</f>
        <v>16940</v>
      </c>
    </row>
    <row r="10" spans="2:10" x14ac:dyDescent="0.25">
      <c r="B10" s="12">
        <v>4</v>
      </c>
      <c r="C10" s="9" t="s">
        <v>15</v>
      </c>
      <c r="D10" s="9" t="s">
        <v>20</v>
      </c>
      <c r="E10" s="9">
        <v>12</v>
      </c>
      <c r="F10" s="2">
        <v>450</v>
      </c>
      <c r="G10" s="9">
        <v>572.75</v>
      </c>
      <c r="H10" s="9">
        <v>552.75</v>
      </c>
      <c r="I10" s="2">
        <f t="shared" ref="I10:I15" si="1">F10</f>
        <v>450</v>
      </c>
      <c r="J10">
        <f t="shared" si="0"/>
        <v>5400</v>
      </c>
    </row>
    <row r="11" spans="2:10" x14ac:dyDescent="0.25">
      <c r="B11" s="12">
        <v>5</v>
      </c>
      <c r="C11" s="9" t="s">
        <v>16</v>
      </c>
      <c r="D11" s="9" t="s">
        <v>11</v>
      </c>
      <c r="E11" s="9">
        <v>6</v>
      </c>
      <c r="F11" s="2">
        <v>110</v>
      </c>
      <c r="G11" s="2">
        <v>228</v>
      </c>
      <c r="H11" s="2">
        <v>215</v>
      </c>
      <c r="I11" s="2">
        <f t="shared" si="1"/>
        <v>110</v>
      </c>
      <c r="J11">
        <f t="shared" si="0"/>
        <v>660</v>
      </c>
    </row>
    <row r="12" spans="2:10" x14ac:dyDescent="0.25">
      <c r="B12" s="12">
        <v>6</v>
      </c>
      <c r="C12" s="9" t="s">
        <v>17</v>
      </c>
      <c r="D12" s="9" t="s">
        <v>20</v>
      </c>
      <c r="E12" s="9">
        <v>20</v>
      </c>
      <c r="F12" s="2">
        <v>400</v>
      </c>
      <c r="G12" s="9">
        <v>552.94000000000005</v>
      </c>
      <c r="H12" s="9">
        <v>536.25</v>
      </c>
      <c r="I12" s="2">
        <f t="shared" si="1"/>
        <v>400</v>
      </c>
      <c r="J12">
        <f t="shared" si="0"/>
        <v>8000</v>
      </c>
    </row>
    <row r="13" spans="2:10" x14ac:dyDescent="0.25">
      <c r="B13" s="12">
        <v>7</v>
      </c>
      <c r="C13" s="9" t="s">
        <v>18</v>
      </c>
      <c r="D13" s="9" t="s">
        <v>11</v>
      </c>
      <c r="E13" s="9">
        <v>3</v>
      </c>
      <c r="F13" s="2">
        <v>1354</v>
      </c>
      <c r="G13" s="2">
        <v>1385</v>
      </c>
      <c r="H13" s="2">
        <v>1606</v>
      </c>
      <c r="I13" s="2">
        <f t="shared" si="1"/>
        <v>1354</v>
      </c>
      <c r="J13">
        <f t="shared" si="0"/>
        <v>4062</v>
      </c>
    </row>
    <row r="14" spans="2:10" x14ac:dyDescent="0.25">
      <c r="B14" s="12">
        <v>8</v>
      </c>
      <c r="C14" s="9" t="s">
        <v>19</v>
      </c>
      <c r="D14" s="9" t="s">
        <v>11</v>
      </c>
      <c r="E14" s="9">
        <v>3</v>
      </c>
      <c r="F14" s="2">
        <v>750</v>
      </c>
      <c r="G14" s="2">
        <v>1000</v>
      </c>
      <c r="H14" s="2">
        <v>880</v>
      </c>
      <c r="I14" s="2">
        <f t="shared" si="1"/>
        <v>750</v>
      </c>
      <c r="J14">
        <f t="shared" si="0"/>
        <v>2250</v>
      </c>
    </row>
    <row r="15" spans="2:10" ht="30" x14ac:dyDescent="0.25">
      <c r="B15" s="9">
        <v>9</v>
      </c>
      <c r="C15" s="11" t="s">
        <v>21</v>
      </c>
      <c r="D15" s="9" t="s">
        <v>11</v>
      </c>
      <c r="E15" s="9">
        <v>1</v>
      </c>
      <c r="F15" s="2">
        <v>106000</v>
      </c>
      <c r="G15" s="9">
        <v>123765</v>
      </c>
      <c r="H15" s="9">
        <v>127000</v>
      </c>
      <c r="I15" s="2">
        <f t="shared" si="1"/>
        <v>106000</v>
      </c>
      <c r="J15">
        <f t="shared" si="0"/>
        <v>106000</v>
      </c>
    </row>
    <row r="16" spans="2:10" x14ac:dyDescent="0.25">
      <c r="B16" s="14" t="s">
        <v>23</v>
      </c>
      <c r="C16" s="15"/>
      <c r="D16" s="15"/>
      <c r="E16" s="15"/>
      <c r="F16" s="15"/>
      <c r="G16" s="15"/>
      <c r="H16" s="15"/>
      <c r="I16" s="16"/>
    </row>
    <row r="17" spans="2:10" x14ac:dyDescent="0.25">
      <c r="B17" s="9">
        <v>10</v>
      </c>
      <c r="C17" s="9" t="s">
        <v>24</v>
      </c>
      <c r="D17" s="9" t="s">
        <v>11</v>
      </c>
      <c r="E17" s="9">
        <v>10</v>
      </c>
      <c r="F17" s="2">
        <v>25000</v>
      </c>
      <c r="G17" s="2">
        <v>26174.400000000001</v>
      </c>
      <c r="H17" s="2">
        <v>26757</v>
      </c>
      <c r="I17" s="2">
        <f>F17</f>
        <v>25000</v>
      </c>
      <c r="J17">
        <f>I17*E17</f>
        <v>250000</v>
      </c>
    </row>
    <row r="18" spans="2:10" x14ac:dyDescent="0.25">
      <c r="B18" s="9">
        <v>11</v>
      </c>
      <c r="C18" s="9" t="s">
        <v>25</v>
      </c>
      <c r="D18" s="9" t="s">
        <v>11</v>
      </c>
      <c r="E18" s="9">
        <v>1</v>
      </c>
      <c r="F18" s="2">
        <v>15999</v>
      </c>
      <c r="G18" s="2">
        <v>15583</v>
      </c>
      <c r="H18" s="2">
        <v>17692</v>
      </c>
      <c r="I18" s="2">
        <f>G18</f>
        <v>15583</v>
      </c>
      <c r="J18">
        <f t="shared" ref="J18:J20" si="2">I18*E18</f>
        <v>15583</v>
      </c>
    </row>
    <row r="19" spans="2:10" x14ac:dyDescent="0.25">
      <c r="B19" s="9">
        <v>12</v>
      </c>
      <c r="C19" s="9" t="s">
        <v>26</v>
      </c>
      <c r="D19" s="9" t="s">
        <v>11</v>
      </c>
      <c r="E19" s="9">
        <v>1</v>
      </c>
      <c r="F19" s="2">
        <v>4800</v>
      </c>
      <c r="G19" s="2">
        <v>4863</v>
      </c>
      <c r="H19" s="2">
        <v>5010</v>
      </c>
      <c r="I19" s="2">
        <f>F19</f>
        <v>4800</v>
      </c>
      <c r="J19">
        <f t="shared" si="2"/>
        <v>4800</v>
      </c>
    </row>
    <row r="20" spans="2:10" x14ac:dyDescent="0.25">
      <c r="B20" s="9">
        <v>13</v>
      </c>
      <c r="C20" s="9" t="s">
        <v>27</v>
      </c>
      <c r="D20" s="9" t="s">
        <v>11</v>
      </c>
      <c r="E20" s="9">
        <v>1</v>
      </c>
      <c r="F20" s="2">
        <v>8500</v>
      </c>
      <c r="G20" s="2">
        <v>8984</v>
      </c>
      <c r="H20" s="2">
        <v>9264</v>
      </c>
      <c r="I20" s="2">
        <f>F20</f>
        <v>8500</v>
      </c>
      <c r="J20">
        <f t="shared" si="2"/>
        <v>8500</v>
      </c>
    </row>
    <row r="22" spans="2:10" x14ac:dyDescent="0.25">
      <c r="J22" s="13">
        <f>SUM(J6:J20)</f>
        <v>541279</v>
      </c>
    </row>
  </sheetData>
  <mergeCells count="7">
    <mergeCell ref="B7:I7"/>
    <mergeCell ref="B16:I16"/>
    <mergeCell ref="I4:I5"/>
    <mergeCell ref="C1:G2"/>
    <mergeCell ref="C4:C5"/>
    <mergeCell ref="B4:B5"/>
    <mergeCell ref="D4:E4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2026-06-01T12:49:59Z</dcterms:modified>
</cp:coreProperties>
</file>