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2045" windowHeight="10740"/>
  </bookViews>
  <sheets>
    <sheet name="Лист1" sheetId="1" r:id="rId1"/>
  </sheets>
  <definedNames>
    <definedName name="_xlnm._FilterDatabase" localSheetId="0" hidden="1">Лист1!$A$4:$K$8</definedName>
    <definedName name="_xlnm.Print_Area" localSheetId="0">Лист1!$A$1:$K$14</definedName>
  </definedNames>
  <calcPr calcId="144525"/>
</workbook>
</file>

<file path=xl/calcChain.xml><?xml version="1.0" encoding="utf-8"?>
<calcChain xmlns="http://schemas.openxmlformats.org/spreadsheetml/2006/main">
  <c r="J5" i="1" l="1"/>
  <c r="K5" i="1" s="1"/>
  <c r="I5" i="1" l="1"/>
  <c r="K6" i="1" l="1"/>
</calcChain>
</file>

<file path=xl/sharedStrings.xml><?xml version="1.0" encoding="utf-8"?>
<sst xmlns="http://schemas.openxmlformats.org/spreadsheetml/2006/main" count="19" uniqueCount="19">
  <si>
    <t>Ед. изм.</t>
  </si>
  <si>
    <t>Средняя цена за единицу</t>
  </si>
  <si>
    <t>Сумма</t>
  </si>
  <si>
    <t>Общее кол-во</t>
  </si>
  <si>
    <t>ОБОСНОВАНИЕ НАЧАЛЬНОЙ (МАКСИМАЛЬНОЙ) ЦЕНЫ КОНТРАКТА</t>
  </si>
  <si>
    <t xml:space="preserve">, где </t>
  </si>
  <si>
    <t>НМЦК рын -  НМЦК, определяемая методом сопоставимых рыночных цен (анализа рынка);
v - количество (объем) закупаемого товара (работы, услуги);
n - количество значений, используемых в расчете;
i - номер источника ценовой информации;
  - цена единицы товара, работы, услуги.</t>
  </si>
  <si>
    <t>Наименование товара</t>
  </si>
  <si>
    <t>№
п/п</t>
  </si>
  <si>
    <r>
      <t xml:space="preserve">Используемый метод определения начальной (максимальной) цены контракта - </t>
    </r>
    <r>
      <rPr>
        <b/>
        <sz val="11"/>
        <color rgb="FF7030A0"/>
        <rFont val="Cambria"/>
        <family val="1"/>
        <charset val="204"/>
      </rPr>
      <t>сопоставление рыночных цен (анализ  рынка).</t>
    </r>
    <r>
      <rPr>
        <sz val="11"/>
        <color rgb="FF7030A0"/>
        <rFont val="Cambria"/>
        <family val="1"/>
        <charset val="204"/>
      </rPr>
      <t xml:space="preserve">  </t>
    </r>
    <r>
      <rPr>
        <sz val="11"/>
        <rFont val="Cambria"/>
        <family val="1"/>
        <charset val="204"/>
      </rPr>
      <t>Расчет НМЦК сделан на основании следующих коммерческих предложений:</t>
    </r>
  </si>
  <si>
    <r>
      <rPr>
        <b/>
        <sz val="11"/>
        <color rgb="FF0000FF"/>
        <rFont val="Cambria"/>
        <family val="1"/>
        <charset val="204"/>
      </rPr>
      <t>МИНИМАЛЬНАЯ</t>
    </r>
    <r>
      <rPr>
        <sz val="11"/>
        <color theme="1"/>
        <rFont val="Cambria"/>
        <family val="1"/>
        <charset val="204"/>
      </rPr>
      <t xml:space="preserve"> цена за ЕИ</t>
    </r>
  </si>
  <si>
    <t xml:space="preserve">Формула для расчета НМЦК:
</t>
  </si>
  <si>
    <r>
      <t>ОКПД2</t>
    </r>
    <r>
      <rPr>
        <sz val="11"/>
        <color theme="1"/>
        <rFont val="Cambria"/>
        <family val="1"/>
        <charset val="204"/>
      </rPr>
      <t>/КТРУ</t>
    </r>
  </si>
  <si>
    <t>01.49.19.300</t>
  </si>
  <si>
    <t>штука (голова)</t>
  </si>
  <si>
    <t>Предложение Поставщика 3 КП №___ от __.01.2026</t>
  </si>
  <si>
    <t>Предложение Поставщика 1 КП №35  от 27.02.2026</t>
  </si>
  <si>
    <t>Предложение Поставщика 2 КП № 86 от 03.03.2026</t>
  </si>
  <si>
    <t>Мыши линии c57bl/6, самцы, весом 18-20 гр, РОССИЯ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</si>
</sst>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charset val="204"/>
      <scheme val="minor"/>
    </font>
    <font>
      <sz val="11"/>
      <color theme="1"/>
      <name val="Cambria"/>
      <family val="1"/>
      <charset val="204"/>
    </font>
    <font>
      <sz val="12"/>
      <color rgb="FF000000"/>
      <name val="Cambria"/>
      <family val="1"/>
      <charset val="204"/>
    </font>
    <font>
      <sz val="12"/>
      <color theme="1"/>
      <name val="Cambria"/>
      <family val="1"/>
      <charset val="204"/>
    </font>
    <font>
      <sz val="10"/>
      <color theme="1"/>
      <name val="Cambria"/>
      <family val="1"/>
      <charset val="204"/>
    </font>
    <font>
      <b/>
      <sz val="12"/>
      <color rgb="FF000000"/>
      <name val="Cambria"/>
      <family val="1"/>
      <charset val="204"/>
    </font>
    <font>
      <b/>
      <sz val="12"/>
      <color theme="1"/>
      <name val="Cambria"/>
      <family val="1"/>
      <charset val="204"/>
    </font>
    <font>
      <sz val="11"/>
      <name val="Cambria"/>
      <family val="1"/>
      <charset val="204"/>
    </font>
    <font>
      <sz val="11"/>
      <color rgb="FF7030A0"/>
      <name val="Cambria"/>
      <family val="1"/>
      <charset val="204"/>
    </font>
    <font>
      <b/>
      <sz val="11"/>
      <color rgb="FF7030A0"/>
      <name val="Cambria"/>
      <family val="1"/>
      <charset val="204"/>
    </font>
    <font>
      <sz val="10.5"/>
      <color rgb="FF334059"/>
      <name val="Times New Roman"/>
      <family val="1"/>
      <charset val="204"/>
    </font>
    <font>
      <sz val="11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11"/>
      <color rgb="FF000000"/>
      <name val="Cambria"/>
      <family val="1"/>
      <charset val="204"/>
    </font>
    <font>
      <b/>
      <sz val="11"/>
      <color rgb="FF0000FF"/>
      <name val="Cambria"/>
      <family val="1"/>
      <charset val="204"/>
    </font>
    <font>
      <sz val="11"/>
      <color theme="1"/>
      <name val="Times New Roman"/>
      <family val="1"/>
      <charset val="204"/>
    </font>
    <font>
      <i/>
      <sz val="12"/>
      <color rgb="FF0000FF"/>
      <name val="Cambria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2" fontId="2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right" vertical="center" wrapText="1"/>
    </xf>
    <xf numFmtId="1" fontId="1" fillId="0" borderId="0" xfId="0" applyNumberFormat="1" applyFont="1" applyAlignment="1">
      <alignment wrapText="1"/>
    </xf>
    <xf numFmtId="4" fontId="1" fillId="0" borderId="0" xfId="0" applyNumberFormat="1" applyFont="1" applyAlignment="1">
      <alignment wrapText="1"/>
    </xf>
    <xf numFmtId="0" fontId="1" fillId="0" borderId="4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right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0" fontId="0" fillId="0" borderId="0" xfId="0"/>
    <xf numFmtId="0" fontId="0" fillId="0" borderId="0" xfId="0" applyAlignment="1">
      <alignment vertical="top" wrapText="1"/>
    </xf>
    <xf numFmtId="0" fontId="2" fillId="0" borderId="3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0" xfId="0" applyFont="1" applyAlignment="1">
      <alignment vertical="top" wrapText="1"/>
    </xf>
    <xf numFmtId="1" fontId="1" fillId="2" borderId="4" xfId="0" applyNumberFormat="1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right" vertical="center" wrapText="1"/>
    </xf>
    <xf numFmtId="1" fontId="5" fillId="2" borderId="5" xfId="0" applyNumberFormat="1" applyFont="1" applyFill="1" applyBorder="1" applyAlignment="1">
      <alignment horizontal="right" vertical="center" wrapText="1"/>
    </xf>
    <xf numFmtId="0" fontId="10" fillId="0" borderId="1" xfId="0" applyFont="1" applyBorder="1" applyAlignment="1">
      <alignment horizontal="center" vertical="center" wrapText="1"/>
    </xf>
    <xf numFmtId="2" fontId="13" fillId="0" borderId="2" xfId="0" applyNumberFormat="1" applyFont="1" applyFill="1" applyBorder="1" applyAlignment="1">
      <alignment horizontal="center" vertical="center" wrapText="1"/>
    </xf>
    <xf numFmtId="2" fontId="11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top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vertical="top" wrapText="1"/>
    </xf>
    <xf numFmtId="0" fontId="4" fillId="0" borderId="0" xfId="0" applyFont="1" applyBorder="1" applyAlignment="1">
      <alignment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wrapText="1"/>
    </xf>
    <xf numFmtId="0" fontId="10" fillId="0" borderId="0" xfId="0" applyFont="1" applyBorder="1" applyAlignment="1">
      <alignment horizontal="center" vertical="center" wrapText="1"/>
    </xf>
    <xf numFmtId="1" fontId="1" fillId="0" borderId="0" xfId="0" applyNumberFormat="1" applyFont="1" applyBorder="1" applyAlignment="1">
      <alignment wrapText="1"/>
    </xf>
    <xf numFmtId="2" fontId="1" fillId="0" borderId="0" xfId="0" applyNumberFormat="1" applyFont="1" applyBorder="1" applyAlignment="1">
      <alignment wrapText="1"/>
    </xf>
    <xf numFmtId="0" fontId="3" fillId="0" borderId="0" xfId="0" applyFont="1" applyAlignment="1">
      <alignment horizontal="right"/>
    </xf>
    <xf numFmtId="0" fontId="6" fillId="0" borderId="0" xfId="0" applyFont="1" applyAlignment="1">
      <alignment horizontal="center" vertical="center"/>
    </xf>
    <xf numFmtId="0" fontId="1" fillId="0" borderId="8" xfId="0" applyFont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6" fillId="0" borderId="9" xfId="0" applyFont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7</xdr:row>
      <xdr:rowOff>333375</xdr:rowOff>
    </xdr:from>
    <xdr:to>
      <xdr:col>1</xdr:col>
      <xdr:colOff>1543050</xdr:colOff>
      <xdr:row>7</xdr:row>
      <xdr:rowOff>914400</xdr:rowOff>
    </xdr:to>
    <xdr:pic>
      <xdr:nvPicPr>
        <xdr:cNvPr id="2" name="Рисунок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4867275"/>
          <a:ext cx="1495425" cy="581025"/>
        </a:xfrm>
        <a:prstGeom prst="rect">
          <a:avLst/>
        </a:prstGeom>
        <a:solidFill>
          <a:srgbClr val="FFFFFF"/>
        </a:solidFill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3"/>
  <sheetViews>
    <sheetView tabSelected="1" view="pageBreakPreview" zoomScale="85" zoomScaleNormal="85" zoomScaleSheetLayoutView="85" workbookViewId="0">
      <selection activeCell="E8" sqref="E8:H8"/>
    </sheetView>
  </sheetViews>
  <sheetFormatPr defaultRowHeight="14.25" x14ac:dyDescent="0.2"/>
  <cols>
    <col min="1" max="1" width="5" style="1" customWidth="1"/>
    <col min="2" max="2" width="33.28515625" style="1" customWidth="1"/>
    <col min="3" max="3" width="17.5703125" style="17" customWidth="1"/>
    <col min="4" max="4" width="9.140625" style="1" customWidth="1"/>
    <col min="5" max="5" width="9.140625" style="7" customWidth="1"/>
    <col min="6" max="8" width="15.140625" style="1" customWidth="1"/>
    <col min="9" max="9" width="11" style="1" customWidth="1"/>
    <col min="10" max="10" width="18.140625" style="1" customWidth="1"/>
    <col min="11" max="11" width="15.7109375" style="1" customWidth="1"/>
    <col min="12" max="16384" width="9.140625" style="1"/>
  </cols>
  <sheetData>
    <row r="1" spans="1:17" ht="15.75" x14ac:dyDescent="0.25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</row>
    <row r="2" spans="1:17" ht="15.75" x14ac:dyDescent="0.2">
      <c r="A2" s="39" t="s">
        <v>4</v>
      </c>
      <c r="B2" s="39"/>
      <c r="C2" s="39"/>
      <c r="D2" s="39"/>
      <c r="E2" s="39"/>
      <c r="F2" s="39"/>
      <c r="G2" s="39"/>
      <c r="H2" s="39"/>
      <c r="I2" s="39"/>
      <c r="J2" s="39"/>
      <c r="K2" s="39"/>
    </row>
    <row r="3" spans="1:17" ht="42" customHeight="1" x14ac:dyDescent="0.2">
      <c r="A3" s="40" t="s">
        <v>9</v>
      </c>
      <c r="B3" s="40"/>
      <c r="C3" s="40"/>
      <c r="D3" s="40"/>
      <c r="E3" s="40"/>
      <c r="F3" s="40"/>
      <c r="G3" s="40"/>
      <c r="H3" s="40"/>
      <c r="I3" s="40"/>
      <c r="J3" s="40"/>
      <c r="K3" s="40"/>
    </row>
    <row r="4" spans="1:17" s="3" customFormat="1" ht="73.5" customHeight="1" x14ac:dyDescent="0.25">
      <c r="A4" s="2" t="s">
        <v>8</v>
      </c>
      <c r="B4" s="15" t="s">
        <v>7</v>
      </c>
      <c r="C4" s="15" t="s">
        <v>12</v>
      </c>
      <c r="D4" s="9" t="s">
        <v>0</v>
      </c>
      <c r="E4" s="20" t="s">
        <v>3</v>
      </c>
      <c r="F4" s="9" t="s">
        <v>16</v>
      </c>
      <c r="G4" s="21" t="s">
        <v>17</v>
      </c>
      <c r="H4" s="18" t="s">
        <v>15</v>
      </c>
      <c r="I4" s="2" t="s">
        <v>1</v>
      </c>
      <c r="J4" s="28" t="s">
        <v>10</v>
      </c>
      <c r="K4" s="2" t="s">
        <v>2</v>
      </c>
    </row>
    <row r="5" spans="1:17" ht="31.5" customHeight="1" x14ac:dyDescent="0.2">
      <c r="A5" s="14">
        <v>1</v>
      </c>
      <c r="B5" s="30" t="s">
        <v>18</v>
      </c>
      <c r="C5" s="25" t="s">
        <v>13</v>
      </c>
      <c r="D5" s="33" t="s">
        <v>14</v>
      </c>
      <c r="E5" s="32">
        <v>80</v>
      </c>
      <c r="F5" s="27">
        <v>1388.1</v>
      </c>
      <c r="G5" s="27">
        <v>1706</v>
      </c>
      <c r="H5" s="26"/>
      <c r="I5" s="4">
        <f t="shared" ref="I5" si="0">ROUND(AVERAGE(F5:H5),1)</f>
        <v>1547.1</v>
      </c>
      <c r="J5" s="29">
        <f>F5</f>
        <v>1388.1</v>
      </c>
      <c r="K5" s="4">
        <f>J5*E5</f>
        <v>111048</v>
      </c>
    </row>
    <row r="6" spans="1:17" ht="36.75" customHeight="1" x14ac:dyDescent="0.2">
      <c r="A6" s="5"/>
      <c r="B6" s="10"/>
      <c r="C6" s="22"/>
      <c r="D6" s="23"/>
      <c r="E6" s="24"/>
      <c r="F6" s="23"/>
      <c r="G6" s="23"/>
      <c r="H6" s="6"/>
      <c r="I6" s="6"/>
      <c r="J6" s="6"/>
      <c r="K6" s="11">
        <f>SUM(K5:K5)</f>
        <v>111048</v>
      </c>
    </row>
    <row r="7" spans="1:17" ht="40.5" customHeight="1" x14ac:dyDescent="0.2">
      <c r="A7" s="31"/>
      <c r="B7" s="42"/>
      <c r="C7" s="42"/>
      <c r="D7" s="42"/>
      <c r="E7" s="42"/>
      <c r="F7" s="42"/>
      <c r="G7" s="42"/>
      <c r="H7" s="42"/>
      <c r="I7" s="42"/>
      <c r="J7" s="42"/>
      <c r="K7" s="42"/>
    </row>
    <row r="8" spans="1:17" ht="90" customHeight="1" x14ac:dyDescent="0.25">
      <c r="A8" s="12"/>
      <c r="B8" s="13" t="s">
        <v>11</v>
      </c>
      <c r="C8" s="13"/>
      <c r="D8" s="16" t="s">
        <v>5</v>
      </c>
      <c r="E8" s="41" t="s">
        <v>6</v>
      </c>
      <c r="F8" s="41"/>
      <c r="G8" s="41"/>
      <c r="H8" s="41"/>
      <c r="N8" s="19"/>
      <c r="Q8" s="19"/>
    </row>
    <row r="10" spans="1:17" x14ac:dyDescent="0.2">
      <c r="B10" s="34"/>
      <c r="C10" s="35"/>
      <c r="D10" s="34"/>
      <c r="E10" s="36"/>
      <c r="F10" s="34"/>
      <c r="G10" s="34"/>
      <c r="H10" s="34"/>
      <c r="I10" s="34"/>
      <c r="J10" s="34"/>
      <c r="K10" s="37"/>
    </row>
    <row r="11" spans="1:17" x14ac:dyDescent="0.2">
      <c r="B11" s="34"/>
      <c r="C11" s="35"/>
      <c r="D11" s="34"/>
      <c r="E11" s="36"/>
      <c r="F11" s="34"/>
      <c r="G11" s="34"/>
      <c r="H11" s="34"/>
      <c r="I11" s="34"/>
      <c r="J11" s="34"/>
      <c r="K11" s="37"/>
    </row>
    <row r="12" spans="1:17" x14ac:dyDescent="0.2">
      <c r="B12" s="34"/>
      <c r="C12" s="35"/>
      <c r="D12" s="34"/>
      <c r="E12" s="36"/>
      <c r="F12" s="34"/>
      <c r="G12" s="34"/>
      <c r="H12" s="34"/>
      <c r="I12" s="34"/>
      <c r="J12" s="34"/>
      <c r="K12" s="37"/>
    </row>
    <row r="13" spans="1:17" x14ac:dyDescent="0.2">
      <c r="K13" s="8"/>
    </row>
  </sheetData>
  <autoFilter ref="A4:K8"/>
  <mergeCells count="5">
    <mergeCell ref="A1:K1"/>
    <mergeCell ref="A2:K2"/>
    <mergeCell ref="A3:K3"/>
    <mergeCell ref="E8:H8"/>
    <mergeCell ref="B7:K7"/>
  </mergeCells>
  <pageMargins left="0.7" right="0.7" top="0.75" bottom="0.75" header="0.3" footer="0.3"/>
  <pageSetup paperSize="9" scale="7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Ася Михайловна Михайлова</dc:creator>
  <cp:lastModifiedBy>Ольга</cp:lastModifiedBy>
  <cp:lastPrinted>2026-06-29T09:30:57Z</cp:lastPrinted>
  <dcterms:created xsi:type="dcterms:W3CDTF">2019-03-18T13:05:18Z</dcterms:created>
  <dcterms:modified xsi:type="dcterms:W3CDTF">2026-06-29T09:31:01Z</dcterms:modified>
</cp:coreProperties>
</file>