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6" tabRatio="500" activeTab="1"/>
  </bookViews>
  <sheets>
    <sheet name="НМЦК" sheetId="1" r:id="rId1"/>
    <sheet name="Обоснование" sheetId="2" r:id="rId2"/>
  </sheets>
  <definedNames>
    <definedName name="_xlnm._FilterDatabase" localSheetId="0">НМЦК!#REF!</definedName>
    <definedName name="OLE_LINK1" localSheetId="0">нмцк #REF!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8" i="1"/>
  <c r="O8" s="1"/>
  <c r="M8"/>
  <c r="J8"/>
  <c r="K8" s="1"/>
  <c r="I8"/>
  <c r="L8" s="1"/>
  <c r="N9"/>
  <c r="M9"/>
  <c r="I9"/>
  <c r="L9" s="1"/>
  <c r="J9"/>
  <c r="O9" l="1"/>
  <c r="K9"/>
  <c r="O10" l="1"/>
  <c r="I12" s="1"/>
  <c r="E6" i="2" s="1"/>
</calcChain>
</file>

<file path=xl/sharedStrings.xml><?xml version="1.0" encoding="utf-8"?>
<sst xmlns="http://schemas.openxmlformats.org/spreadsheetml/2006/main" count="47" uniqueCount="44">
  <si>
    <t>Федеральное государственное бюджетное учреждение "Медико-санитарная часть №154 Федерального медико-биологического агентства"</t>
  </si>
  <si>
    <t>Используемый метод определения НМЦК с обоснованием:</t>
  </si>
  <si>
    <t>Метод сопоставимых рыночных цен (анализ рынка)</t>
  </si>
  <si>
    <t>Расчет НМЦК</t>
  </si>
  <si>
    <t>№</t>
  </si>
  <si>
    <t>Наименование объекта закупки</t>
  </si>
  <si>
    <t>Ед. изм по ОКЕИ</t>
  </si>
  <si>
    <t>Кол-во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</si>
  <si>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</si>
  <si>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</si>
  <si>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</si>
  <si>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</si>
  <si>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</si>
  <si>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t>Цена за единицу изм.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</si>
  <si>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</si>
  <si>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</si>
  <si>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</si>
  <si>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</si>
  <si>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</si>
  <si>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 xml:space="preserve">Обоснование начальной (максимальной) цены контракта </t>
  </si>
  <si>
    <t xml:space="preserve">Основные характеристики объекта закупки </t>
  </si>
  <si>
    <t>НМЦК</t>
  </si>
  <si>
    <t xml:space="preserve">Расчет НМЦК </t>
  </si>
  <si>
    <t>Приложение № 1</t>
  </si>
  <si>
    <t>(должность)</t>
  </si>
  <si>
    <t>(подпись/расшифровка подписи)</t>
  </si>
  <si>
    <r>
      <t xml:space="preserve">Средняя арифметическая цена за единицу     </t>
    </r>
    <r>
      <rPr>
        <b/>
        <i/>
        <sz val="10"/>
        <rFont val="Times New Roman"/>
        <family val="1"/>
        <charset val="1"/>
      </rPr>
      <t xml:space="preserve">&lt;ц&gt;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</si>
  <si>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1"/>
      </rPr>
      <t xml:space="preserve">         (не должен превышать 33%)</t>
    </r>
  </si>
  <si>
    <r>
      <t xml:space="preserve">Расчет Н(М)ЦК по формуле                                                                    </t>
    </r>
    <r>
      <rPr>
        <sz val="10"/>
        <rFont val="Times New Roman"/>
        <family val="1"/>
        <charset val="1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rFont val="Times New Roman"/>
        <family val="1"/>
        <charset val="1"/>
      </rPr>
      <t>ц</t>
    </r>
    <r>
      <rPr>
        <i/>
        <vertAlign val="subscript"/>
        <sz val="10"/>
        <rFont val="Times New Roman"/>
        <family val="1"/>
        <charset val="1"/>
      </rPr>
      <t>i</t>
    </r>
    <r>
      <rPr>
        <sz val="10"/>
        <rFont val="Times New Roman"/>
        <family val="1"/>
        <charset val="1"/>
      </rPr>
      <t>- цена единицы)</t>
    </r>
  </si>
  <si>
    <t xml:space="preserve">Согласно проведенному сравнительному анализу, с целью эффективности расходования бюджетных средств, с соблюдением требований законодательства РФ,  выбрано наилучшее (наименьшее) ценовое предложение. </t>
  </si>
  <si>
    <t>Метод сопоставимых рыночных цен (анализ рынка) в соответствии с ч. 2 – ч. 6 ст. 22 Федерального закона «О контрактной системе в сфере закупок товаров, работ, услуг для обеспечения государственных и муниципальных нужд» от 05.04.2013 № 44-ФЗ</t>
  </si>
  <si>
    <t>специалист по закупкам ФГБУЗ МСЧ № 154 ФМБА России</t>
  </si>
  <si>
    <t xml:space="preserve">Ценовое предложение 2 </t>
  </si>
  <si>
    <t xml:space="preserve">Ценовое предложение 1 </t>
  </si>
  <si>
    <t xml:space="preserve">Ценовое предложение 3 </t>
  </si>
  <si>
    <t xml:space="preserve"> МИН Цена за единицу изм. с округлением до сотых долей после запятой (руб.)</t>
  </si>
  <si>
    <t>Объем и расчет обоснование начальной (максимальной) цены контракта на оказание Услуги по обучению: Дополнительная профессиональная программа профессиональной переподготовки «Специалист ответственный за безопасность дорожного движения» - 256 часов и повышение квалификации по программе «Водитель, управляющий транспортным средством, оборудованным устройством для подачи специальных световых и звуковых сигналов» - 36 часов</t>
  </si>
  <si>
    <t xml:space="preserve">Наименование объекта закупки: Услуги по обучению: Дополнительная профессиональная программа профессиональной переподготовки «Специалист ответственный за безопасность дорожного движения» - 256 часов и повышение квалификации по программе «Водитель, управляющий транспортным средством, оборудованным устройством для подачи специальных световых и звуковых сигналов» - 36 часов
</t>
  </si>
  <si>
    <t>Услуги по обучению: Дополнительная профессиональная программа профессиональной переподготовки «Специалист ответственный за безопасность дорожного движения» - 256 часов и повышение квалификации по программе «Водитель, управляющий транспортным средством, оборудованным устройством для подачи специальных световых и звуковых сигналов» - 36 часов</t>
  </si>
  <si>
    <t>Услуга по обучению специалистов по программе «Специалист ответственный за безопасность дорожного движения» - 256 часов.</t>
  </si>
  <si>
    <t>Услуга по обучению по программе «Водитель, управляющий транспортным средством, оборудованным устройством для подачи специальных световых и звуковых сигналов» - 36 часов</t>
  </si>
  <si>
    <t>чел</t>
  </si>
  <si>
    <t>Дата подготовки обоснования НМЦК: 25.06.2026 года</t>
  </si>
  <si>
    <t>Дата подготовки обоснования НМЦК 25.06.2026 г</t>
  </si>
</sst>
</file>

<file path=xl/styles.xml><?xml version="1.0" encoding="utf-8"?>
<styleSheet xmlns="http://schemas.openxmlformats.org/spreadsheetml/2006/main">
  <numFmts count="4">
    <numFmt numFmtId="164" formatCode="\ * #,##0.00&quot;    &quot;;\-* #,##0.00&quot;    &quot;;\ * \-#&quot;    &quot;;\ @\ "/>
    <numFmt numFmtId="165" formatCode="0.00000"/>
    <numFmt numFmtId="166" formatCode="0.0"/>
    <numFmt numFmtId="167" formatCode="0.0000"/>
  </numFmts>
  <fonts count="15">
    <font>
      <sz val="10"/>
      <name val="Arial"/>
      <charset val="1"/>
    </font>
    <font>
      <sz val="10"/>
      <name val="Arial"/>
      <family val="2"/>
      <charset val="1"/>
    </font>
    <font>
      <b/>
      <sz val="12"/>
      <name val="Times New Roman"/>
      <family val="1"/>
      <charset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1"/>
    </font>
    <font>
      <sz val="12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1"/>
    </font>
    <font>
      <i/>
      <sz val="10"/>
      <name val="Times New Roman"/>
      <family val="1"/>
      <charset val="1"/>
    </font>
    <font>
      <sz val="10"/>
      <name val="Times New Roman"/>
      <family val="1"/>
      <charset val="1"/>
    </font>
    <font>
      <i/>
      <vertAlign val="subscript"/>
      <sz val="10"/>
      <name val="Times New Roman"/>
      <family val="1"/>
      <charset val="1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 wrapText="1"/>
    </xf>
    <xf numFmtId="167" fontId="9" fillId="0" borderId="0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10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4" fillId="0" borderId="10" xfId="0" applyFont="1" applyBorder="1" applyAlignment="1">
      <alignment horizontal="center" vertical="top" wrapText="1"/>
    </xf>
    <xf numFmtId="1" fontId="4" fillId="0" borderId="10" xfId="0" applyNumberFormat="1" applyFont="1" applyBorder="1" applyAlignment="1">
      <alignment horizontal="distributed" vertical="top" wrapText="1"/>
    </xf>
    <xf numFmtId="165" fontId="4" fillId="0" borderId="10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10" fontId="4" fillId="0" borderId="10" xfId="0" applyNumberFormat="1" applyFont="1" applyBorder="1" applyAlignment="1">
      <alignment horizontal="center" vertical="top"/>
    </xf>
    <xf numFmtId="166" fontId="4" fillId="0" borderId="10" xfId="0" applyNumberFormat="1" applyFont="1" applyBorder="1" applyAlignment="1">
      <alignment horizontal="center" vertical="top" wrapText="1"/>
    </xf>
    <xf numFmtId="167" fontId="4" fillId="0" borderId="10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textRotation="90" wrapText="1"/>
    </xf>
    <xf numFmtId="0" fontId="14" fillId="0" borderId="10" xfId="0" applyFont="1" applyFill="1" applyBorder="1" applyAlignment="1">
      <alignment horizontal="center" vertical="top" wrapText="1"/>
    </xf>
    <xf numFmtId="10" fontId="4" fillId="0" borderId="10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top" wrapText="1"/>
      <protection locked="0"/>
    </xf>
    <xf numFmtId="2" fontId="9" fillId="0" borderId="10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</xdr:colOff>
      <xdr:row>6</xdr:row>
      <xdr:rowOff>2773680</xdr:rowOff>
    </xdr:from>
    <xdr:to>
      <xdr:col>11</xdr:col>
      <xdr:colOff>1074420</xdr:colOff>
      <xdr:row>6</xdr:row>
      <xdr:rowOff>3131820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17180" y="5116830"/>
          <a:ext cx="1015365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3600</xdr:colOff>
      <xdr:row>6</xdr:row>
      <xdr:rowOff>967680</xdr:rowOff>
    </xdr:from>
    <xdr:to>
      <xdr:col>9</xdr:col>
      <xdr:colOff>792000</xdr:colOff>
      <xdr:row>6</xdr:row>
      <xdr:rowOff>1414080</xdr:rowOff>
    </xdr:to>
    <xdr:pic>
      <xdr:nvPicPr>
        <xdr:cNvPr id="9" name="Picture 2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5735918" y="3504794"/>
          <a:ext cx="788400" cy="44640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10</xdr:col>
      <xdr:colOff>5968</xdr:colOff>
      <xdr:row>6</xdr:row>
      <xdr:rowOff>1569371</xdr:rowOff>
    </xdr:from>
    <xdr:to>
      <xdr:col>10</xdr:col>
      <xdr:colOff>766945</xdr:colOff>
      <xdr:row>6</xdr:row>
      <xdr:rowOff>1909211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6820673" y="4487485"/>
          <a:ext cx="760977" cy="3398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A14"/>
  <sheetViews>
    <sheetView topLeftCell="A7" zoomScale="90" zoomScaleNormal="90" workbookViewId="0">
      <selection activeCell="M15" sqref="M15"/>
    </sheetView>
  </sheetViews>
  <sheetFormatPr defaultColWidth="11.5546875" defaultRowHeight="13.2"/>
  <cols>
    <col min="1" max="1" width="3.6640625" style="1" customWidth="1"/>
    <col min="2" max="2" width="41.6640625" style="1" customWidth="1"/>
    <col min="3" max="3" width="5" style="1" customWidth="1"/>
    <col min="4" max="4" width="6.88671875" style="1" customWidth="1"/>
    <col min="5" max="5" width="7.44140625" style="1" customWidth="1"/>
    <col min="6" max="6" width="9" style="1" customWidth="1"/>
    <col min="7" max="7" width="8.6640625" style="1" customWidth="1"/>
    <col min="8" max="8" width="5.6640625" style="1" bestFit="1" customWidth="1"/>
    <col min="9" max="9" width="12.88671875" style="1" customWidth="1"/>
    <col min="10" max="11" width="11.88671875" style="1" customWidth="1"/>
    <col min="12" max="12" width="15.88671875" style="1" customWidth="1"/>
    <col min="13" max="13" width="13.6640625" style="1" customWidth="1"/>
    <col min="14" max="14" width="13.33203125" style="1" customWidth="1"/>
    <col min="15" max="15" width="15.109375" style="1" customWidth="1"/>
    <col min="16" max="1015" width="11.5546875" style="1"/>
    <col min="1016" max="16384" width="11.5546875" style="8"/>
  </cols>
  <sheetData>
    <row r="1" spans="1:1015" s="4" customFormat="1" ht="22.95" customHeight="1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5"/>
    </row>
    <row r="2" spans="1:1015" s="4" customFormat="1" ht="56.4" customHeight="1">
      <c r="A2" s="7"/>
      <c r="B2" s="41" t="s">
        <v>36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015" s="4" customFormat="1" ht="37.950000000000003" customHeight="1">
      <c r="A3" s="42" t="s">
        <v>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015" s="4" customFormat="1" ht="63" customHeight="1">
      <c r="A4" s="43" t="s">
        <v>1</v>
      </c>
      <c r="B4" s="44"/>
      <c r="C4" s="45" t="s">
        <v>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1:1015" s="4" customFormat="1">
      <c r="A5" s="48" t="s">
        <v>3</v>
      </c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015" s="4" customFormat="1" ht="64.2" customHeight="1">
      <c r="A6" s="58" t="s">
        <v>4</v>
      </c>
      <c r="B6" s="58" t="s">
        <v>5</v>
      </c>
      <c r="C6" s="59" t="s">
        <v>6</v>
      </c>
      <c r="D6" s="59" t="s">
        <v>7</v>
      </c>
      <c r="E6" s="58" t="s">
        <v>8</v>
      </c>
      <c r="F6" s="58"/>
      <c r="G6" s="58"/>
      <c r="H6" s="58"/>
      <c r="I6" s="53" t="s">
        <v>9</v>
      </c>
      <c r="J6" s="53"/>
      <c r="K6" s="53"/>
      <c r="L6" s="54" t="s">
        <v>10</v>
      </c>
      <c r="M6" s="54"/>
      <c r="N6" s="54"/>
      <c r="O6" s="54"/>
    </row>
    <row r="7" spans="1:1015" ht="242.25" customHeight="1">
      <c r="A7" s="58"/>
      <c r="B7" s="58"/>
      <c r="C7" s="59"/>
      <c r="D7" s="59"/>
      <c r="E7" s="35" t="s">
        <v>33</v>
      </c>
      <c r="F7" s="35" t="s">
        <v>32</v>
      </c>
      <c r="G7" s="35" t="s">
        <v>34</v>
      </c>
      <c r="H7" s="21" t="s">
        <v>11</v>
      </c>
      <c r="I7" s="21" t="s">
        <v>26</v>
      </c>
      <c r="J7" s="22" t="s">
        <v>12</v>
      </c>
      <c r="K7" s="22" t="s">
        <v>27</v>
      </c>
      <c r="L7" s="22" t="s">
        <v>28</v>
      </c>
      <c r="M7" s="21" t="s">
        <v>13</v>
      </c>
      <c r="N7" s="21" t="s">
        <v>35</v>
      </c>
      <c r="O7" s="21" t="s">
        <v>14</v>
      </c>
    </row>
    <row r="8" spans="1:1015" ht="46.8" customHeight="1">
      <c r="A8" s="36">
        <v>1</v>
      </c>
      <c r="B8" s="36" t="s">
        <v>39</v>
      </c>
      <c r="C8" s="37" t="s">
        <v>41</v>
      </c>
      <c r="D8" s="36">
        <v>1</v>
      </c>
      <c r="E8" s="36">
        <v>5189</v>
      </c>
      <c r="F8" s="36">
        <v>6150</v>
      </c>
      <c r="G8" s="36">
        <v>7350</v>
      </c>
      <c r="H8" s="28">
        <v>3</v>
      </c>
      <c r="I8" s="29">
        <f>AVERAGE(E8:G8)</f>
        <v>6229.666666666667</v>
      </c>
      <c r="J8" s="30">
        <f>STDEV(E8:G8)</f>
        <v>1082.7004818200348</v>
      </c>
      <c r="K8" s="31">
        <f>J8/I8</f>
        <v>0.17379749828562815</v>
      </c>
      <c r="L8" s="32">
        <f>I8</f>
        <v>6229.666666666667</v>
      </c>
      <c r="M8" s="33">
        <f>E8</f>
        <v>5189</v>
      </c>
      <c r="N8" s="34">
        <f>E8</f>
        <v>5189</v>
      </c>
      <c r="O8" s="34">
        <f>N8*D8</f>
        <v>5189</v>
      </c>
    </row>
    <row r="9" spans="1:1015" s="26" customFormat="1" ht="70.2" customHeight="1">
      <c r="A9" s="23">
        <v>2</v>
      </c>
      <c r="B9" s="23" t="s">
        <v>40</v>
      </c>
      <c r="C9" s="37" t="s">
        <v>41</v>
      </c>
      <c r="D9" s="23">
        <v>1</v>
      </c>
      <c r="E9" s="27">
        <v>1189</v>
      </c>
      <c r="F9" s="27">
        <v>1600</v>
      </c>
      <c r="G9" s="38">
        <v>1870</v>
      </c>
      <c r="H9" s="28">
        <v>3</v>
      </c>
      <c r="I9" s="29">
        <f>AVERAGE(E9:G9)</f>
        <v>1553</v>
      </c>
      <c r="J9" s="30">
        <f>STDEV(E9:G9)</f>
        <v>342.92418987292223</v>
      </c>
      <c r="K9" s="39">
        <f>J9/I9</f>
        <v>0.22081403082609288</v>
      </c>
      <c r="L9" s="32">
        <f>I9</f>
        <v>1553</v>
      </c>
      <c r="M9" s="33">
        <f>E9</f>
        <v>1189</v>
      </c>
      <c r="N9" s="34">
        <f>E9</f>
        <v>1189</v>
      </c>
      <c r="O9" s="34">
        <f>N9*D9</f>
        <v>1189</v>
      </c>
      <c r="P9" s="24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5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5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</row>
    <row r="10" spans="1:1015" s="6" customFormat="1">
      <c r="A10" s="7"/>
      <c r="B10" s="9"/>
      <c r="C10" s="10"/>
      <c r="D10" s="10"/>
      <c r="E10" s="11"/>
      <c r="F10" s="11"/>
      <c r="G10" s="11"/>
      <c r="H10" s="11"/>
      <c r="I10" s="11"/>
      <c r="J10" s="12"/>
      <c r="K10" s="13"/>
      <c r="L10" s="14"/>
      <c r="M10" s="15"/>
      <c r="N10" s="14" t="s">
        <v>15</v>
      </c>
      <c r="O10" s="16">
        <f>SUM(O8:O9)</f>
        <v>6378</v>
      </c>
      <c r="P10" s="20"/>
    </row>
    <row r="11" spans="1:1015" s="6" customFormat="1" ht="30.75" customHeight="1">
      <c r="A11" s="55" t="s">
        <v>29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4"/>
    </row>
    <row r="12" spans="1:1015" s="6" customFormat="1" ht="18" customHeight="1">
      <c r="A12" s="56" t="s">
        <v>16</v>
      </c>
      <c r="B12" s="56"/>
      <c r="C12" s="56"/>
      <c r="D12" s="56"/>
      <c r="E12" s="56"/>
      <c r="F12" s="56"/>
      <c r="G12" s="56"/>
      <c r="H12" s="56"/>
      <c r="I12" s="17">
        <f>O10</f>
        <v>6378</v>
      </c>
      <c r="J12" s="18" t="s">
        <v>17</v>
      </c>
      <c r="K12" s="18"/>
      <c r="L12" s="18"/>
      <c r="M12" s="18"/>
      <c r="N12" s="18"/>
      <c r="O12" s="17"/>
      <c r="P12" s="4"/>
    </row>
    <row r="13" spans="1:1015" s="6" customFormat="1" ht="15" customHeight="1">
      <c r="A13" s="57" t="s">
        <v>18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4"/>
    </row>
    <row r="14" spans="1:1015" s="4" customFormat="1">
      <c r="A14" s="52" t="s">
        <v>43</v>
      </c>
      <c r="B14" s="52"/>
      <c r="C14" s="52"/>
      <c r="D14" s="52"/>
      <c r="E14" s="52"/>
      <c r="F14" s="52"/>
      <c r="G14" s="52"/>
      <c r="H14" s="52"/>
      <c r="I14" s="52"/>
      <c r="J14" s="19"/>
      <c r="K14" s="19"/>
      <c r="L14" s="19"/>
      <c r="M14" s="19"/>
      <c r="N14" s="19"/>
      <c r="O14" s="19"/>
    </row>
  </sheetData>
  <mergeCells count="18">
    <mergeCell ref="A5:B5"/>
    <mergeCell ref="C5:O5"/>
    <mergeCell ref="A14:I14"/>
    <mergeCell ref="I6:K6"/>
    <mergeCell ref="L6:O6"/>
    <mergeCell ref="A11:O11"/>
    <mergeCell ref="A12:H12"/>
    <mergeCell ref="A13:O13"/>
    <mergeCell ref="A6:A7"/>
    <mergeCell ref="B6:B7"/>
    <mergeCell ref="C6:C7"/>
    <mergeCell ref="D6:D7"/>
    <mergeCell ref="E6:H6"/>
    <mergeCell ref="B1:O1"/>
    <mergeCell ref="B2:O2"/>
    <mergeCell ref="A3:O3"/>
    <mergeCell ref="A4:B4"/>
    <mergeCell ref="C4:O4"/>
  </mergeCells>
  <pageMargins left="0.70833333333333304" right="0.70833333333333304" top="0.74791666666666701" bottom="0.74791666666666701" header="0.51180555555555496" footer="0.51180555555555496"/>
  <pageSetup paperSize="9" scale="73" firstPageNumber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Q7" sqref="Q7"/>
    </sheetView>
  </sheetViews>
  <sheetFormatPr defaultColWidth="11.5546875" defaultRowHeight="13.2"/>
  <cols>
    <col min="1" max="3" width="8.6640625" customWidth="1"/>
    <col min="4" max="4" width="2.5546875" customWidth="1"/>
    <col min="5" max="5" width="8.6640625" customWidth="1"/>
    <col min="6" max="6" width="21.33203125" customWidth="1"/>
    <col min="7" max="7" width="27.88671875" customWidth="1"/>
    <col min="8" max="64" width="8.6640625" customWidth="1"/>
  </cols>
  <sheetData>
    <row r="1" spans="1:7" ht="15" customHeight="1">
      <c r="A1" s="60" t="s">
        <v>19</v>
      </c>
      <c r="B1" s="60"/>
      <c r="C1" s="60"/>
      <c r="D1" s="60"/>
      <c r="E1" s="60"/>
      <c r="F1" s="60"/>
      <c r="G1" s="60"/>
    </row>
    <row r="2" spans="1:7" ht="42" customHeight="1">
      <c r="A2" s="61" t="s">
        <v>38</v>
      </c>
      <c r="B2" s="61"/>
      <c r="C2" s="61"/>
      <c r="D2" s="61"/>
      <c r="E2" s="61"/>
      <c r="F2" s="61"/>
      <c r="G2" s="61"/>
    </row>
    <row r="3" spans="1:7" ht="52.2" customHeight="1">
      <c r="A3" s="61"/>
      <c r="B3" s="61"/>
      <c r="C3" s="61"/>
      <c r="D3" s="61"/>
      <c r="E3" s="61"/>
      <c r="F3" s="61"/>
      <c r="G3" s="61"/>
    </row>
    <row r="4" spans="1:7" ht="122.4" customHeight="1">
      <c r="A4" s="62" t="s">
        <v>20</v>
      </c>
      <c r="B4" s="62"/>
      <c r="C4" s="62"/>
      <c r="D4" s="62"/>
      <c r="E4" s="63" t="s">
        <v>38</v>
      </c>
      <c r="F4" s="63"/>
      <c r="G4" s="63"/>
    </row>
    <row r="5" spans="1:7" ht="94.8" customHeight="1">
      <c r="A5" s="62" t="s">
        <v>1</v>
      </c>
      <c r="B5" s="62"/>
      <c r="C5" s="62"/>
      <c r="D5" s="62"/>
      <c r="E5" s="63" t="s">
        <v>30</v>
      </c>
      <c r="F5" s="63"/>
      <c r="G5" s="63"/>
    </row>
    <row r="6" spans="1:7" ht="25.2" customHeight="1">
      <c r="A6" s="62" t="s">
        <v>21</v>
      </c>
      <c r="B6" s="62"/>
      <c r="C6" s="62"/>
      <c r="D6" s="62"/>
      <c r="E6" s="64">
        <f>НМЦК!I12</f>
        <v>6378</v>
      </c>
      <c r="F6" s="64"/>
      <c r="G6" s="64"/>
    </row>
    <row r="7" spans="1:7" ht="20.399999999999999" customHeight="1">
      <c r="A7" s="62" t="s">
        <v>22</v>
      </c>
      <c r="B7" s="62"/>
      <c r="C7" s="62"/>
      <c r="D7" s="62"/>
      <c r="E7" s="63" t="s">
        <v>23</v>
      </c>
      <c r="F7" s="63"/>
      <c r="G7" s="63"/>
    </row>
    <row r="8" spans="1:7" ht="24" customHeight="1">
      <c r="A8" s="63" t="s">
        <v>42</v>
      </c>
      <c r="B8" s="63"/>
      <c r="C8" s="63"/>
      <c r="D8" s="63"/>
      <c r="E8" s="63"/>
      <c r="F8" s="63"/>
      <c r="G8" s="63"/>
    </row>
    <row r="9" spans="1:7" ht="15.6">
      <c r="A9" s="2"/>
      <c r="B9" s="2"/>
      <c r="C9" s="2"/>
      <c r="D9" s="2"/>
      <c r="E9" s="3"/>
      <c r="F9" s="2"/>
      <c r="G9" s="2"/>
    </row>
    <row r="10" spans="1:7" ht="16.5" customHeight="1">
      <c r="A10" s="65" t="s">
        <v>31</v>
      </c>
      <c r="B10" s="65"/>
      <c r="C10" s="65"/>
      <c r="D10" s="65"/>
      <c r="E10" s="65"/>
      <c r="F10" s="65"/>
      <c r="G10" s="65"/>
    </row>
    <row r="11" spans="1:7" ht="15.75" customHeight="1">
      <c r="A11" s="66" t="s">
        <v>24</v>
      </c>
      <c r="B11" s="66"/>
      <c r="C11" s="66"/>
      <c r="D11" s="66"/>
      <c r="E11" s="66"/>
      <c r="F11" s="66"/>
      <c r="G11" s="2"/>
    </row>
    <row r="12" spans="1:7" ht="16.5" customHeight="1">
      <c r="A12" s="67"/>
      <c r="B12" s="67"/>
      <c r="C12" s="67"/>
      <c r="D12" s="67"/>
      <c r="E12" s="68"/>
      <c r="F12" s="68"/>
      <c r="G12" s="2"/>
    </row>
    <row r="13" spans="1:7" ht="15.75" customHeight="1">
      <c r="A13" s="66" t="s">
        <v>25</v>
      </c>
      <c r="B13" s="66"/>
      <c r="C13" s="66"/>
      <c r="D13" s="66"/>
      <c r="E13" s="66"/>
      <c r="F13" s="66"/>
      <c r="G13" s="2"/>
    </row>
  </sheetData>
  <mergeCells count="16">
    <mergeCell ref="A10:G10"/>
    <mergeCell ref="A11:F11"/>
    <mergeCell ref="A12:D12"/>
    <mergeCell ref="E12:F12"/>
    <mergeCell ref="A13:F13"/>
    <mergeCell ref="A6:D6"/>
    <mergeCell ref="E6:G6"/>
    <mergeCell ref="A7:D7"/>
    <mergeCell ref="E7:G7"/>
    <mergeCell ref="A8:G8"/>
    <mergeCell ref="A1:G1"/>
    <mergeCell ref="A2:G3"/>
    <mergeCell ref="A4:D4"/>
    <mergeCell ref="E4:G4"/>
    <mergeCell ref="A5:D5"/>
    <mergeCell ref="E5:G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Обоснование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kab-402_2</cp:lastModifiedBy>
  <cp:revision>11</cp:revision>
  <cp:lastPrinted>2025-09-02T11:39:49Z</cp:lastPrinted>
  <dcterms:created xsi:type="dcterms:W3CDTF">1996-10-08T23:32:33Z</dcterms:created>
  <dcterms:modified xsi:type="dcterms:W3CDTF">2026-06-25T05:38:41Z</dcterms:modified>
  <dc:language>ru-RU</dc:language>
</cp:coreProperties>
</file>