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0305"/>
  </bookViews>
  <sheets>
    <sheet name="Лист1" sheetId="1" r:id="rId1"/>
  </sheets>
  <definedNames>
    <definedName name="bookmark0" localSheetId="0">Лист1!#REF!</definedName>
    <definedName name="_xlnm.Print_Area" localSheetId="0">Лист1!$A$1:$L$21</definedName>
  </definedNames>
  <calcPr calcId="1445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I13" i="1" s="1"/>
  <c r="L13" i="1" l="1"/>
  <c r="L14" i="1" l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<sst xmlns="http://schemas.openxmlformats.org/spreadsheetml/2006/main" count="26" uniqueCount="26">
  <si>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контракта</t>
  </si>
  <si>
    <t>(предмет контракта)</t>
  </si>
  <si>
    <t>Основные характеристики объекта закупки</t>
  </si>
  <si>
    <t>Метод сопоставимых рыночных цен</t>
  </si>
  <si>
    <t>№ п/п</t>
  </si>
  <si>
    <t>Средняя арифметическая величина цены единицы товара &lt;ц&gt;</t>
  </si>
  <si>
    <t>Среднее квадратичное отклонение</t>
  </si>
  <si>
    <t>Коэффициент вариации</t>
  </si>
  <si>
    <t>Ед. изм.</t>
  </si>
  <si>
    <t>Кол-во</t>
  </si>
  <si>
    <t xml:space="preserve">Расчет НМЦК по формуле НМЦК=&lt;ц&gt;*Кол-во
</t>
  </si>
  <si>
    <t>Расчет НМЦК</t>
  </si>
  <si>
    <t>Используемый метод определения НМЦК с обоснованием</t>
  </si>
  <si>
    <t>В соответствии с описанием объекта закупки</t>
  </si>
  <si>
    <t xml:space="preserve">Наименование </t>
  </si>
  <si>
    <t>Итого</t>
  </si>
  <si>
    <t xml:space="preserve"> </t>
  </si>
  <si>
    <t xml:space="preserve">
федеральное государственное бюджетное учреждение «Абаканская лаборатория судебной экспертизы Министерства юстиции Российской Федерации» (ФГБУ Абаканская ЛСЭ Минюста России)</t>
  </si>
  <si>
    <t xml:space="preserve">оказание услуг по продлению «1С: Комплект поддержки государственных учреждений ПРОФ» для программных продуктов «1С: Предприятие 8»
</t>
  </si>
  <si>
    <t>оказание услуг по продлению «1С: Комплект поддержки государственных учреждений ПРОФ» для программных продуктов «1С: Предприятие 8»</t>
  </si>
  <si>
    <t>вход. № 402 от 17.06.2026</t>
  </si>
  <si>
    <t>вход. № 403 от 17.06.2026</t>
  </si>
  <si>
    <t>вход. № 404 от 17.06.2026</t>
  </si>
  <si>
    <t>усл. Ед</t>
  </si>
  <si>
    <t>Итого: 64 600 (шестьдесят четыре тысячи шестьсот) рублей 00 копеек.</t>
  </si>
  <si>
    <t>Дата подготовки обоснования НМЦК: 17.06.2026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</si>
</sst>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0" fontId="7" fillId="0" borderId="0"/>
  </cellStyleXfs>
  <cellXfs count="44">
    <xf numFmtId="0" fontId="0" fillId="0" borderId="0" xfId="0"/>
    <xf numFmtId="4" fontId="3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7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top" wrapText="1"/>
    </xf>
    <xf numFmtId="164" fontId="6" fillId="0" borderId="6" xfId="1" applyFont="1" applyFill="1" applyBorder="1" applyAlignment="1">
      <alignment horizontal="center" vertical="top" wrapText="1"/>
    </xf>
    <xf numFmtId="164" fontId="6" fillId="0" borderId="7" xfId="1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2"/>
    <cellStyle name="Обычный 2 2" xfId="5"/>
    <cellStyle name="Обычный 3" xfId="3"/>
    <cellStyle name="Обычный 3 2" xfId="6"/>
    <cellStyle name="Финансовый" xfId="1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140805</xdr:colOff>
      <xdr:row>11</xdr:row>
      <xdr:rowOff>480391</xdr:rowOff>
    </xdr:from>
    <xdr:to>
      <xdr:col>7</xdr:col>
      <xdr:colOff>886239</xdr:colOff>
      <xdr:row>11</xdr:row>
      <xdr:rowOff>953234</xdr:rowOff>
    </xdr:to>
    <xdr:pic>
      <xdr:nvPicPr>
        <xdr:cNvPr id="4" name="Рисунок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2479" y="3321326"/>
          <a:ext cx="745434" cy="47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102264</xdr:colOff>
      <xdr:row>11</xdr:row>
      <xdr:rowOff>432718</xdr:rowOff>
    </xdr:from>
    <xdr:to>
      <xdr:col>8</xdr:col>
      <xdr:colOff>919370</xdr:colOff>
      <xdr:row>11</xdr:row>
      <xdr:rowOff>762000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894" y="3870001"/>
          <a:ext cx="817106" cy="329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view="pageBreakPreview" zoomScale="85" zoomScaleNormal="85" zoomScaleSheetLayoutView="85" workbookViewId="0">
      <selection activeCell="B15" sqref="B15:L15"/>
    </sheetView>
  </sheetViews>
  <sheetFormatPr defaultRowHeight="15" x14ac:dyDescent="0.25"/>
  <cols>
    <col min="1" max="1" width="25.5703125" customWidth="1"/>
    <col min="2" max="2" width="5.85546875" customWidth="1"/>
    <col min="3" max="3" width="23.85546875" customWidth="1"/>
    <col min="4" max="4" width="17.7109375" customWidth="1"/>
    <col min="5" max="5" width="17.85546875" customWidth="1"/>
    <col min="6" max="6" width="17.28515625" customWidth="1"/>
    <col min="7" max="7" width="16.7109375" customWidth="1"/>
    <col min="8" max="8" width="15.140625" customWidth="1"/>
    <col min="9" max="9" width="17.42578125" customWidth="1"/>
    <col min="10" max="10" width="10.140625" customWidth="1"/>
    <col min="12" max="12" width="27.140625" customWidth="1"/>
  </cols>
  <sheetData>
    <row r="1" spans="1:1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8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8" ht="39" customHeight="1" x14ac:dyDescent="0.25">
      <c r="A4" s="18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8" ht="15.75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8" ht="33" customHeight="1" x14ac:dyDescent="0.25">
      <c r="A6" s="20" t="s">
        <v>18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8" ht="12" customHeight="1" x14ac:dyDescent="0.25">
      <c r="A7" s="23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8" ht="4.1500000000000004" hidden="1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8" ht="51" customHeight="1" x14ac:dyDescent="0.25">
      <c r="A9" s="5" t="s">
        <v>2</v>
      </c>
      <c r="B9" s="24" t="s">
        <v>13</v>
      </c>
      <c r="C9" s="25"/>
      <c r="D9" s="25"/>
      <c r="E9" s="25"/>
      <c r="F9" s="25"/>
      <c r="G9" s="25"/>
      <c r="H9" s="25"/>
      <c r="I9" s="25"/>
      <c r="J9" s="25"/>
      <c r="K9" s="25"/>
      <c r="L9" s="26"/>
      <c r="R9" t="s">
        <v>16</v>
      </c>
    </row>
    <row r="10" spans="1:18" ht="51" customHeight="1" x14ac:dyDescent="0.25">
      <c r="A10" s="5" t="s">
        <v>12</v>
      </c>
      <c r="B10" s="24" t="s">
        <v>3</v>
      </c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1:18" ht="14.45" customHeight="1" x14ac:dyDescent="0.25">
      <c r="A11" s="27" t="s">
        <v>11</v>
      </c>
      <c r="B11" s="37" t="s">
        <v>4</v>
      </c>
      <c r="C11" s="39" t="s">
        <v>14</v>
      </c>
      <c r="D11" s="41" t="s">
        <v>20</v>
      </c>
      <c r="E11" s="42" t="s">
        <v>21</v>
      </c>
      <c r="F11" s="41" t="s">
        <v>22</v>
      </c>
      <c r="G11" s="34" t="s">
        <v>5</v>
      </c>
      <c r="H11" s="32" t="s">
        <v>6</v>
      </c>
      <c r="I11" s="32" t="s">
        <v>7</v>
      </c>
      <c r="J11" s="34" t="s">
        <v>8</v>
      </c>
      <c r="K11" s="34" t="s">
        <v>9</v>
      </c>
      <c r="L11" s="32" t="s">
        <v>10</v>
      </c>
    </row>
    <row r="12" spans="1:18" ht="86.25" customHeight="1" x14ac:dyDescent="0.25">
      <c r="A12" s="27"/>
      <c r="B12" s="38"/>
      <c r="C12" s="40"/>
      <c r="D12" s="41"/>
      <c r="E12" s="43"/>
      <c r="F12" s="41"/>
      <c r="G12" s="34"/>
      <c r="H12" s="33"/>
      <c r="I12" s="33"/>
      <c r="J12" s="34"/>
      <c r="K12" s="32"/>
      <c r="L12" s="33"/>
    </row>
    <row r="13" spans="1:18" ht="147" customHeight="1" x14ac:dyDescent="0.25">
      <c r="A13" s="28"/>
      <c r="B13" s="7">
        <v>1</v>
      </c>
      <c r="C13" s="8" t="s">
        <v>19</v>
      </c>
      <c r="D13" s="9">
        <v>68400</v>
      </c>
      <c r="E13" s="10">
        <v>57000</v>
      </c>
      <c r="F13" s="9">
        <v>68400</v>
      </c>
      <c r="G13" s="2">
        <f t="shared" ref="G13" si="0">ROUND((D13+E13+F13)/3,2)</f>
        <v>64600</v>
      </c>
      <c r="H13" s="2">
        <f t="shared" ref="H13" si="1">SQRT((POWER((D13-G13),2)+POWER((E13-G13),2)+POWER((F13-G13),2))/2)</f>
        <v>6581.7930687617336</v>
      </c>
      <c r="I13" s="3">
        <f t="shared" ref="I13" si="2">ROUND((H13/G13)*100,2)</f>
        <v>10.19</v>
      </c>
      <c r="J13" s="11" t="s">
        <v>23</v>
      </c>
      <c r="K13" s="12">
        <v>1</v>
      </c>
      <c r="L13" s="4">
        <f>ROUND(G13*K13,2)</f>
        <v>64600</v>
      </c>
    </row>
    <row r="14" spans="1:18" ht="19.5" customHeight="1" x14ac:dyDescent="0.25">
      <c r="A14" s="27"/>
      <c r="B14" s="29" t="s">
        <v>15</v>
      </c>
      <c r="C14" s="30"/>
      <c r="D14" s="30"/>
      <c r="E14" s="30"/>
      <c r="F14" s="30"/>
      <c r="G14" s="30"/>
      <c r="H14" s="30"/>
      <c r="I14" s="30"/>
      <c r="J14" s="30"/>
      <c r="K14" s="31"/>
      <c r="L14" s="1">
        <f>SUM(L13:L13)</f>
        <v>64600</v>
      </c>
    </row>
    <row r="15" spans="1:18" ht="29.25" customHeight="1" x14ac:dyDescent="0.25">
      <c r="A15" s="27"/>
      <c r="B15" s="29" t="s">
        <v>24</v>
      </c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8" ht="25.5" customHeight="1" x14ac:dyDescent="0.25">
      <c r="A16" s="27"/>
      <c r="B16" s="13" t="s">
        <v>25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</row>
    <row r="17" spans="1:1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9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27.7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5.75" x14ac:dyDescent="0.25">
      <c r="C21" s="6"/>
    </row>
  </sheetData>
  <mergeCells count="23">
    <mergeCell ref="A1:L3"/>
    <mergeCell ref="G11:G12"/>
    <mergeCell ref="B11:B12"/>
    <mergeCell ref="C11:C12"/>
    <mergeCell ref="D11:D12"/>
    <mergeCell ref="E11:E12"/>
    <mergeCell ref="F11:F12"/>
    <mergeCell ref="B16:L16"/>
    <mergeCell ref="A17:L20"/>
    <mergeCell ref="A4:L4"/>
    <mergeCell ref="A5:L5"/>
    <mergeCell ref="A6:L6"/>
    <mergeCell ref="A7:L8"/>
    <mergeCell ref="B9:L9"/>
    <mergeCell ref="B10:L10"/>
    <mergeCell ref="A11:A16"/>
    <mergeCell ref="B14:K14"/>
    <mergeCell ref="B15:L15"/>
    <mergeCell ref="H11:H12"/>
    <mergeCell ref="I11:I12"/>
    <mergeCell ref="J11:J12"/>
    <mergeCell ref="K11:K12"/>
    <mergeCell ref="L11:L12"/>
  </mergeCells>
  <pageMargins left="0.31496062992125984" right="0.31496062992125984" top="0.74803149606299213" bottom="0.55118110236220474" header="0" footer="0"/>
  <pageSetup paperSize="9" scale="60" fitToWidth="0" fitToHeight="0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2026-06-17T14:45:42Z</dcterms:modified>
</cp:coreProperties>
</file>