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gctm.local\work units\!KS\ЕАТ Березка\БЕРЕЗКА ЮИ в работе\362Б_2026 Расходники Картридер и переходник\"/>
    </mc:Choice>
  </mc:AlternateContent>
  <xr:revisionPtr revIDLastSave="0" documentId="13_ncr:1_{71C32190-34A5-41E4-BC12-337CB4CD526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Лист1!$A$1:$L$15</definedName>
  </definedNames>
  <calcPr calcId="181029"/>
</workbook>
</file>

<file path=xl/calcChain.xml><?xml version="1.0" encoding="utf-8"?>
<calcChain xmlns="http://schemas.openxmlformats.org/spreadsheetml/2006/main">
  <c r="K12" i="1" l="1"/>
  <c r="J12" i="1"/>
  <c r="I12" i="1"/>
  <c r="L12" i="1" s="1"/>
  <c r="I11" i="1" l="1"/>
  <c r="L11" i="1" s="1"/>
  <c r="J11" i="1" l="1"/>
  <c r="K11" i="1"/>
  <c r="L13" i="1" l="1"/>
</calcChain>
</file>

<file path=xl/sharedStrings.xml><?xml version="1.0" encoding="utf-8"?>
<sst xmlns="http://schemas.openxmlformats.org/spreadsheetml/2006/main" count="31" uniqueCount="27">
  <si>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</si>
  <si>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</si>
  <si>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</si>
  <si>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</si>
  <si>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</si>
  <si>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</si>
  <si>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</si>
  <si>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</si>
  <si>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</si>
  <si>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</si>
  <si>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</si>
  <si>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</si>
  <si>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</si>
  <si>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1</t>
  </si>
  <si>
    <t>2</t>
  </si>
  <si>
    <t>Поставщик 1</t>
  </si>
  <si>
    <t>Поставщик 2</t>
  </si>
  <si>
    <t>Поставщик 3</t>
  </si>
  <si>
    <t>РАСЧЕТ НМЦК</t>
  </si>
  <si>
    <t>Средняя цена (руб.)</t>
  </si>
  <si>
    <t>Объект закупки</t>
  </si>
  <si>
    <t>Поставка переходников и картридеров в 2026 году</t>
  </si>
  <si>
    <t>Картридер Transcend RDC8K2</t>
  </si>
  <si>
    <t>Переходник адаптер Type-C WALKER</t>
  </si>
  <si>
    <t>26.20.40.190</t>
  </si>
  <si>
    <t>шт</t>
  </si>
  <si>
    <t>НМЦК составляет: 7 841 (Семь тысяч восемьсот сорок один) рубль 71 копейка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</si>
</sst>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2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 applyAlignment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7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1</xdr:col>
      <xdr:colOff>1521301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"/>
  <sheetViews>
    <sheetView tabSelected="1" view="pageBreakPreview" topLeftCell="A9" zoomScaleNormal="100" zoomScaleSheetLayoutView="100" workbookViewId="0">
      <selection activeCell="A14" sqref="A14:AD14"/>
    </sheetView>
  </sheetViews>
  <sheetFormatPr defaultColWidth="9" defaultRowHeight="15" x14ac:dyDescent="0.25"/>
  <cols>
    <col min="1" max="1" width="7.85546875" customWidth="1"/>
    <col min="2" max="2" width="33.42578125" bestFit="1" customWidth="1"/>
    <col min="3" max="3" width="12.85546875" bestFit="1" customWidth="1"/>
    <col min="4" max="4" width="17" customWidth="1"/>
    <col min="5" max="5" width="8.85546875" customWidth="1"/>
    <col min="6" max="8" width="22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30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30" ht="41.1" customHeight="1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30" ht="1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30" x14ac:dyDescent="0.25">
      <c r="A4" s="2"/>
      <c r="B4" s="2"/>
      <c r="C4" s="2"/>
      <c r="D4" s="2"/>
      <c r="E4" s="2"/>
      <c r="F4" s="3"/>
      <c r="G4" s="3"/>
      <c r="H4" s="3"/>
      <c r="I4" s="3"/>
      <c r="J4" s="4"/>
      <c r="K4" s="3"/>
    </row>
    <row r="5" spans="1:30" ht="27" customHeight="1" x14ac:dyDescent="0.25">
      <c r="A5" s="34" t="s">
        <v>20</v>
      </c>
      <c r="B5" s="34"/>
      <c r="C5" s="35" t="s">
        <v>21</v>
      </c>
      <c r="D5" s="36"/>
      <c r="E5" s="36"/>
      <c r="F5" s="36"/>
      <c r="G5" s="36"/>
      <c r="H5" s="36"/>
      <c r="I5" s="36"/>
      <c r="J5" s="36"/>
      <c r="K5" s="36"/>
      <c r="L5" s="37"/>
    </row>
    <row r="6" spans="1:30" ht="47.25" customHeight="1" x14ac:dyDescent="0.25">
      <c r="A6" s="34" t="s">
        <v>1</v>
      </c>
      <c r="B6" s="34"/>
      <c r="C6" s="38" t="s">
        <v>2</v>
      </c>
      <c r="D6" s="39"/>
      <c r="E6" s="39"/>
      <c r="F6" s="39"/>
      <c r="G6" s="39"/>
      <c r="H6" s="39"/>
      <c r="I6" s="39"/>
      <c r="J6" s="39"/>
      <c r="K6" s="39"/>
      <c r="L6" s="40"/>
    </row>
    <row r="7" spans="1:30" ht="42.75" customHeight="1" x14ac:dyDescent="0.25">
      <c r="A7" s="28" t="s">
        <v>18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1:30" ht="145.5" customHeight="1" x14ac:dyDescent="0.25">
      <c r="A8" s="32" t="s">
        <v>12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30" ht="42" customHeight="1" x14ac:dyDescent="0.25">
      <c r="A9" s="21" t="s">
        <v>3</v>
      </c>
      <c r="B9" s="21" t="s">
        <v>4</v>
      </c>
      <c r="C9" s="22" t="s">
        <v>5</v>
      </c>
      <c r="D9" s="21" t="s">
        <v>6</v>
      </c>
      <c r="E9" s="22" t="s">
        <v>7</v>
      </c>
      <c r="F9" s="5" t="s">
        <v>15</v>
      </c>
      <c r="G9" s="5" t="s">
        <v>16</v>
      </c>
      <c r="H9" s="5" t="s">
        <v>17</v>
      </c>
      <c r="I9" s="22" t="s">
        <v>19</v>
      </c>
      <c r="J9" s="6" t="s">
        <v>8</v>
      </c>
      <c r="K9" s="6" t="s">
        <v>9</v>
      </c>
      <c r="L9" s="15" t="s">
        <v>10</v>
      </c>
    </row>
    <row r="10" spans="1:30" ht="58.5" customHeight="1" x14ac:dyDescent="0.25">
      <c r="A10" s="21"/>
      <c r="B10" s="21"/>
      <c r="C10" s="22"/>
      <c r="D10" s="21"/>
      <c r="E10" s="22"/>
      <c r="F10" s="5" t="s">
        <v>11</v>
      </c>
      <c r="G10" s="5" t="s">
        <v>11</v>
      </c>
      <c r="H10" s="5" t="s">
        <v>11</v>
      </c>
      <c r="I10" s="22"/>
      <c r="J10" s="7"/>
      <c r="K10" s="7"/>
      <c r="L10" s="14"/>
    </row>
    <row r="11" spans="1:30" x14ac:dyDescent="0.25">
      <c r="A11" s="8" t="s">
        <v>13</v>
      </c>
      <c r="B11" s="41" t="s">
        <v>22</v>
      </c>
      <c r="C11" s="41" t="s">
        <v>24</v>
      </c>
      <c r="D11" s="8" t="s">
        <v>25</v>
      </c>
      <c r="E11" s="16">
        <v>3</v>
      </c>
      <c r="F11" s="17">
        <v>1775</v>
      </c>
      <c r="G11" s="17">
        <v>1850</v>
      </c>
      <c r="H11" s="18">
        <v>1990</v>
      </c>
      <c r="I11" s="9">
        <f>ROUND((AVERAGE(F11:H11)),2)</f>
        <v>1871.67</v>
      </c>
      <c r="J11" s="10">
        <f t="shared" ref="J11:J12" si="0">STDEV(F11:H11)</f>
        <v>109.12531023247234</v>
      </c>
      <c r="K11" s="11">
        <f t="shared" ref="K11:K12" si="1">STDEV(F11:H11)/AVERAGE(F11:H11)</f>
        <v>5.8303816686984332E-2</v>
      </c>
      <c r="L11" s="5">
        <f>ROUND((I11*E11),2)</f>
        <v>5615.01</v>
      </c>
      <c r="M11" s="1"/>
      <c r="N11" s="1"/>
    </row>
    <row r="12" spans="1:30" x14ac:dyDescent="0.25">
      <c r="A12" s="8" t="s">
        <v>14</v>
      </c>
      <c r="B12" s="42" t="s">
        <v>23</v>
      </c>
      <c r="C12" s="41" t="s">
        <v>24</v>
      </c>
      <c r="D12" s="8" t="s">
        <v>25</v>
      </c>
      <c r="E12" s="16">
        <v>10</v>
      </c>
      <c r="F12" s="17">
        <v>178</v>
      </c>
      <c r="G12" s="19">
        <v>199</v>
      </c>
      <c r="H12" s="18">
        <v>291</v>
      </c>
      <c r="I12" s="9">
        <f>ROUND((AVERAGE(F12:H12)),2)</f>
        <v>222.67</v>
      </c>
      <c r="J12" s="10">
        <f t="shared" si="0"/>
        <v>60.102689900979712</v>
      </c>
      <c r="K12" s="11">
        <f t="shared" si="1"/>
        <v>0.26992226003434006</v>
      </c>
      <c r="L12" s="5">
        <f t="shared" ref="L12" si="2">ROUND((I12*E12),2)</f>
        <v>2226.6999999999998</v>
      </c>
      <c r="M12" s="1"/>
      <c r="N12" s="1"/>
    </row>
    <row r="13" spans="1:3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12"/>
      <c r="L13" s="13">
        <f>SUM(L11:L12)</f>
        <v>7841.71</v>
      </c>
    </row>
    <row r="14" spans="1:30" ht="36.75" customHeight="1" x14ac:dyDescent="0.25">
      <c r="A14" s="24" t="s">
        <v>26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</row>
    <row r="15" spans="1:30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</sheetData>
  <mergeCells count="17">
    <mergeCell ref="A7:L7"/>
    <mergeCell ref="A8:L8"/>
    <mergeCell ref="A2:L2"/>
    <mergeCell ref="A5:B5"/>
    <mergeCell ref="A6:B6"/>
    <mergeCell ref="C5:L5"/>
    <mergeCell ref="C6:L6"/>
    <mergeCell ref="A16:L16"/>
    <mergeCell ref="D9:D10"/>
    <mergeCell ref="E9:E10"/>
    <mergeCell ref="A9:A10"/>
    <mergeCell ref="C9:C10"/>
    <mergeCell ref="B9:B10"/>
    <mergeCell ref="A13:J13"/>
    <mergeCell ref="I9:I10"/>
    <mergeCell ref="A14:AD14"/>
    <mergeCell ref="A15:AD15"/>
  </mergeCells>
  <phoneticPr fontId="11" type="noConversion"/>
  <pageMargins left="0.24027777777777801" right="0.24027777777777801" top="0.05" bottom="0.209722222222222" header="0.51180555555555496" footer="0.51180555555555496"/>
  <pageSetup paperSize="9" scale="60" orientation="landscape" useFirstPageNumber="1" horizontalDpi="300" verticalDpi="300" r:id="rId1"/>
  <ignoredErrors>
    <ignoredError sqref="I11: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2024-10-17T12:03:26Z</cp:lastPrinted>
  <dcterms:created xsi:type="dcterms:W3CDTF">2014-01-17T11:35:00Z</dcterms:created>
  <dcterms:modified xsi:type="dcterms:W3CDTF">2026-06-09T10:15:53Z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