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ovAZ\Desktop\2026\СК\Охрана Георгиевск\георгиевск июль-дек\"/>
    </mc:Choice>
  </mc:AlternateContent>
  <bookViews>
    <workbookView xWindow="0" yWindow="0" windowWidth="18390" windowHeight="11010"/>
  </bookViews>
  <sheets>
    <sheet name="Лист1" sheetId="1" r:id="rId1"/>
  </sheets>
  <definedNames>
    <definedName name="_ftn1" localSheetId="0">Лист1!$A$11</definedName>
    <definedName name="_ftn2" localSheetId="0">Лист1!$A$12</definedName>
    <definedName name="_ftn3" localSheetId="0">Лист1!$A$13</definedName>
    <definedName name="_ftnref1" localSheetId="0">Лист1!$B$1</definedName>
    <definedName name="_ftnref2" localSheetId="0">Лист1!$G$2</definedName>
    <definedName name="_ftnref3" localSheetId="0">Лист1!$G$6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O15" i="1" l="1"/>
  <c r="O16" i="1" l="1"/>
  <c r="K15" i="1" l="1"/>
  <c r="J15" i="1"/>
  <c r="M16" i="1" l="1"/>
</calcChain>
</file>

<file path=xl/sharedStrings.xml><?xml version="1.0" encoding="utf-8"?>
<sst xmlns="http://schemas.openxmlformats.org/spreadsheetml/2006/main" count="40" uniqueCount="38">
  <si>
    <t>Наименование товара, работы, услуги согласно описанию объекта закупки</t>
  </si>
  <si>
    <t>Единица измерений</t>
  </si>
  <si>
    <t>Кол-во</t>
  </si>
  <si>
    <t>Коэфф. вариации (v)</t>
  </si>
  <si>
    <t>№ п/п</t>
  </si>
  <si>
    <t>Ср. рыночная цена за единицу (руб.)</t>
  </si>
  <si>
    <t>Цена за ед. (руб.)</t>
  </si>
  <si>
    <t xml:space="preserve">Предмет контракта </t>
  </si>
  <si>
    <t>Ценовые значения анализа рынка</t>
  </si>
  <si>
    <t>Наименование товара, работы, услуги по КТРУ</t>
  </si>
  <si>
    <t>Итого НМЦК, руб.</t>
  </si>
  <si>
    <t>Типовая принадлежность</t>
  </si>
  <si>
    <t>Расчет НМЦК(ЦК)/начальной цены единицы товара и начальной суммы цен единиц товара (работы, услуги)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</si>
  <si>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</si>
  <si>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</si>
  <si>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Начальная сумма цен единиц товара</t>
  </si>
  <si>
    <t>Максимальное значение цены контракта в соответствии с лимитами бюджетных обязательств</t>
  </si>
  <si>
    <t xml:space="preserve">Всего
НМЦК (ЦК)/цена единицы товара (работы, услуги) с учетом ЛБО (руб.) </t>
  </si>
  <si>
    <t>Итоговое значение НМЦК (ЦК) (руб.)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</si>
  <si>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(НМЦК(ЦК))/определение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 </t>
  </si>
  <si>
    <t>Дата подготовки обоснования НМЦК(ЦК)/начальной цены единицы товара (работы, услуги)</t>
  </si>
  <si>
    <t>Используемый метод определения  НМЦК(ЦК)/начальной цены единицы товара (работы, услуги) и начальной суммы цен единиц товаров (работ, услуг)</t>
  </si>
  <si>
    <t>Реквизиты запросов ценовой информации и ответы на них (в т.ч. в ЕИС):</t>
  </si>
  <si>
    <t xml:space="preserve">Источник № 1 </t>
  </si>
  <si>
    <t xml:space="preserve">Источник № 2 </t>
  </si>
  <si>
    <t xml:space="preserve">Источник № 3 </t>
  </si>
  <si>
    <t>Цена отдельного этапа исполнения: 1 этап</t>
  </si>
  <si>
    <t>2 этап</t>
  </si>
  <si>
    <t>3 этап</t>
  </si>
  <si>
    <t>4 этап</t>
  </si>
  <si>
    <t>5 этап</t>
  </si>
  <si>
    <t xml:space="preserve"> Расчет начальной (максимальной) цены контракта (далее-НМЦК) проведен методом сопоставимых рыночных цен, в соответствии с Приказом Росгвардии от 15.02.2021 N 45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услуг" (далее-Порядок). 
В соответствии с пунктом 13 Порядка осуществлен запрос ценовой информации и поиск информации о стоимости охранных услуг, соответствующих предмету закупки и осуществлен поиск информации о стоимости охранных услуг, соответствующих предмету закупки, в реестре контрактов.
В соответствии с пунктом 14 Порядка расчет цены услуги военизированной охраны определяется как среднее арифметическое от цен услуг, полученных заказчиком по результатам поиска информации о ценах услуг в соответствии с пунктом 13 настоящего Порядка.</t>
  </si>
  <si>
    <t>оказание услуг охраны путём реагирования на сообщения о срабатывании охранной, охранно-пожарной сигнализации (Отдел № 25 УФК по Ставропольскому краю, г. Георгиевск, ул. Салогубова, 4).</t>
  </si>
  <si>
    <t>час</t>
  </si>
  <si>
    <t xml:space="preserve">оказание услуг охраны путём реагирования на сообщения о срабатывании охранной, охранно-пожарной сигнализации для обеспечения деятельности Управления Федерального казначейства по Ставропольскому краю
</t>
  </si>
  <si>
    <t xml:space="preserve">Запрос направлен в 5 организаций: исх. от 05.06.2026 № 55-08-17/1631, в ЕИС от 05.06.2026 № 0821400000126000236. Ответ получен от 2 (двух) организаций. На основании данной информации и информации из реестра контрактов произведен расчет НМЦК (ЦК): Источник № 1 – вх от 11.06.2026 № 3103, Источник № 2 – вх от 11.06.2026 № 3104, Источник № 3 – ГК от 07.11.2023 № СК-23-ЭА/18 https://lk.zakupki.gov.ru/rgk/contract-info-card/view.html?contractInfoId=96738380&amp;agreementSearch= (Среднемесячное время охраны  546 часов. 4984,98/546= 9,13 руб.ч.)
</t>
  </si>
  <si>
    <t>6 этап</t>
  </si>
  <si>
    <t>По наименьшей полученной ценовой информации НМЦК составляет 29 635 рублей 98 копеек, в соответствии с п 4.4. Раздела IV Приказа ФКУ "ЦОКР" от 22.11.2023 N 1289 "Об утверждении Положения об организации и осуществлении в Федеральном казенном учреждении "Центр по обеспечению деятельности Казначейства России" и его филиалах контроля правильности определения начальной (максимальной) цены государственного контракта, цены государственного контракта, заключаемого с единственным поставщиком (подрядчиком, исполнителем), начальной суммы цен единиц товара, работы, услуги при осуществлении закупок товаров, работ, услуг"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</si>
</sst>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0" fontId="5" fillId="2" borderId="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0" fillId="0" borderId="8" xfId="0" applyBorder="1"/>
    <xf numFmtId="0" fontId="0" fillId="0" borderId="2" xfId="0" applyBorder="1"/>
    <xf numFmtId="0" fontId="3" fillId="0" borderId="3" xfId="0" applyFont="1" applyFill="1" applyBorder="1" applyAlignment="1"/>
    <xf numFmtId="0" fontId="4" fillId="0" borderId="0" xfId="0" applyFont="1" applyBorder="1" applyAlignment="1">
      <alignment horizontal="right" wrapText="1"/>
    </xf>
    <xf numFmtId="0" fontId="0" fillId="0" borderId="0" xfId="0" applyBorder="1"/>
    <xf numFmtId="4" fontId="0" fillId="0" borderId="1" xfId="0" applyNumberFormat="1" applyBorder="1"/>
    <xf numFmtId="4" fontId="5" fillId="0" borderId="1" xfId="0" applyNumberFormat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14" fontId="4" fillId="0" borderId="2" xfId="0" applyNumberFormat="1" applyFont="1" applyBorder="1" applyAlignment="1">
      <alignment horizontal="center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zoomScaleNormal="100" workbookViewId="0">
      <selection activeCell="L30" sqref="L30"/>
    </sheetView>
  </sheetViews>
  <sheetFormatPr defaultRowHeight="15" x14ac:dyDescent="0.25"/>
  <cols>
    <col min="1" max="1" width="4.28515625" customWidth="1"/>
    <col min="2" max="2" width="26.28515625" customWidth="1"/>
    <col min="3" max="3" width="34.85546875" customWidth="1"/>
    <col min="4" max="4" width="13.28515625" customWidth="1"/>
    <col min="5" max="5" width="8.7109375" customWidth="1"/>
    <col min="6" max="6" width="7.85546875" customWidth="1"/>
    <col min="7" max="9" width="15.7109375" customWidth="1"/>
    <col min="11" max="12" width="13.140625" customWidth="1"/>
    <col min="13" max="14" width="12.28515625" customWidth="1"/>
    <col min="15" max="15" width="15" customWidth="1"/>
    <col min="16" max="16" width="16" customWidth="1"/>
    <col min="17" max="17" width="12.28515625" customWidth="1"/>
    <col min="18" max="18" width="12.7109375" customWidth="1"/>
  </cols>
  <sheetData>
    <row r="2" spans="1:17" ht="39.75" customHeight="1" x14ac:dyDescent="0.25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7" ht="14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8.75" customHeight="1" x14ac:dyDescent="0.25">
      <c r="A4" s="23" t="s">
        <v>20</v>
      </c>
      <c r="B4" s="23"/>
      <c r="C4" s="23"/>
      <c r="D4" s="23"/>
      <c r="E4" s="23"/>
      <c r="F4" s="25"/>
      <c r="G4" s="23"/>
      <c r="H4" s="48">
        <v>46184</v>
      </c>
      <c r="I4" s="48"/>
      <c r="J4" s="48"/>
      <c r="K4" s="48"/>
      <c r="L4" s="48"/>
      <c r="M4" s="48"/>
      <c r="N4" s="48"/>
      <c r="O4" s="23"/>
    </row>
    <row r="5" spans="1:17" ht="59.25" customHeight="1" x14ac:dyDescent="0.25">
      <c r="A5" s="41" t="s">
        <v>7</v>
      </c>
      <c r="B5" s="41"/>
      <c r="C5" s="43" t="s">
        <v>34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6"/>
      <c r="Q5" s="6"/>
    </row>
    <row r="6" spans="1:17" ht="144" customHeight="1" x14ac:dyDescent="0.25">
      <c r="A6" s="41" t="s">
        <v>21</v>
      </c>
      <c r="B6" s="41"/>
      <c r="C6" s="41"/>
      <c r="D6" s="41"/>
      <c r="E6" s="42" t="s">
        <v>31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6"/>
    </row>
    <row r="7" spans="1:17" ht="96" customHeight="1" x14ac:dyDescent="0.25">
      <c r="A7" s="26" t="s">
        <v>22</v>
      </c>
      <c r="B7" s="26"/>
      <c r="C7" s="26"/>
      <c r="D7" s="26"/>
      <c r="E7" s="26"/>
      <c r="F7" s="38" t="s">
        <v>35</v>
      </c>
      <c r="G7" s="39"/>
      <c r="H7" s="39"/>
      <c r="I7" s="39"/>
      <c r="J7" s="39"/>
      <c r="K7" s="39"/>
      <c r="L7" s="39"/>
      <c r="M7" s="39"/>
      <c r="N7" s="39"/>
      <c r="O7" s="39"/>
      <c r="P7" s="9"/>
    </row>
    <row r="8" spans="1:17" ht="14.2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0"/>
    </row>
    <row r="9" spans="1:17" ht="1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11"/>
    </row>
    <row r="10" spans="1:17" ht="36" customHeight="1" x14ac:dyDescent="0.25">
      <c r="A10" s="45" t="s">
        <v>4</v>
      </c>
      <c r="B10" s="45" t="s">
        <v>9</v>
      </c>
      <c r="C10" s="46" t="s">
        <v>0</v>
      </c>
      <c r="D10" s="51" t="s">
        <v>11</v>
      </c>
      <c r="E10" s="46" t="s">
        <v>1</v>
      </c>
      <c r="F10" s="46" t="s">
        <v>2</v>
      </c>
      <c r="G10" s="46" t="s">
        <v>12</v>
      </c>
      <c r="H10" s="46"/>
      <c r="I10" s="46"/>
      <c r="J10" s="46"/>
      <c r="K10" s="46"/>
      <c r="L10" s="46"/>
      <c r="M10" s="46"/>
      <c r="N10" s="51" t="s">
        <v>14</v>
      </c>
      <c r="O10" s="46" t="s">
        <v>17</v>
      </c>
      <c r="P10" s="1"/>
    </row>
    <row r="11" spans="1:17" ht="18.95" customHeight="1" x14ac:dyDescent="0.25">
      <c r="A11" s="45"/>
      <c r="B11" s="45"/>
      <c r="C11" s="46"/>
      <c r="D11" s="52"/>
      <c r="E11" s="46"/>
      <c r="F11" s="46"/>
      <c r="G11" s="54" t="s">
        <v>8</v>
      </c>
      <c r="H11" s="55"/>
      <c r="I11" s="55"/>
      <c r="J11" s="46" t="s">
        <v>3</v>
      </c>
      <c r="K11" s="46" t="s">
        <v>5</v>
      </c>
      <c r="L11" s="51" t="s">
        <v>13</v>
      </c>
      <c r="M11" s="46" t="s">
        <v>18</v>
      </c>
      <c r="N11" s="52"/>
      <c r="O11" s="46"/>
      <c r="P11" s="1"/>
    </row>
    <row r="12" spans="1:17" ht="48.75" customHeight="1" x14ac:dyDescent="0.25">
      <c r="A12" s="45"/>
      <c r="B12" s="45"/>
      <c r="C12" s="46"/>
      <c r="D12" s="52"/>
      <c r="E12" s="46"/>
      <c r="F12" s="46"/>
      <c r="G12" s="19" t="s">
        <v>23</v>
      </c>
      <c r="H12" s="19" t="s">
        <v>24</v>
      </c>
      <c r="I12" s="19" t="s">
        <v>25</v>
      </c>
      <c r="J12" s="46"/>
      <c r="K12" s="46"/>
      <c r="L12" s="52"/>
      <c r="M12" s="46"/>
      <c r="N12" s="52"/>
      <c r="O12" s="46"/>
      <c r="P12" s="1"/>
    </row>
    <row r="13" spans="1:17" ht="32.25" customHeight="1" x14ac:dyDescent="0.25">
      <c r="A13" s="45"/>
      <c r="B13" s="45"/>
      <c r="C13" s="46"/>
      <c r="D13" s="53"/>
      <c r="E13" s="46"/>
      <c r="F13" s="46"/>
      <c r="G13" s="12" t="s">
        <v>6</v>
      </c>
      <c r="H13" s="12" t="s">
        <v>6</v>
      </c>
      <c r="I13" s="12" t="s">
        <v>6</v>
      </c>
      <c r="J13" s="46"/>
      <c r="K13" s="46"/>
      <c r="L13" s="53"/>
      <c r="M13" s="46"/>
      <c r="N13" s="53"/>
      <c r="O13" s="46"/>
      <c r="P13" s="1"/>
    </row>
    <row r="14" spans="1:17" x14ac:dyDescent="0.25">
      <c r="A14" s="13">
        <v>1</v>
      </c>
      <c r="B14" s="12">
        <v>2</v>
      </c>
      <c r="C14" s="12">
        <v>3</v>
      </c>
      <c r="D14" s="20">
        <v>4</v>
      </c>
      <c r="E14" s="21">
        <v>5</v>
      </c>
      <c r="F14" s="21">
        <v>6</v>
      </c>
      <c r="G14" s="20">
        <v>7</v>
      </c>
      <c r="H14" s="21">
        <v>8</v>
      </c>
      <c r="I14" s="21">
        <v>9</v>
      </c>
      <c r="J14" s="20">
        <v>10</v>
      </c>
      <c r="K14" s="21">
        <v>11</v>
      </c>
      <c r="L14" s="21">
        <v>12</v>
      </c>
      <c r="M14" s="20">
        <v>13</v>
      </c>
      <c r="N14" s="21">
        <v>14</v>
      </c>
      <c r="O14" s="21">
        <v>15</v>
      </c>
      <c r="P14" s="1"/>
    </row>
    <row r="15" spans="1:17" ht="87" customHeight="1" x14ac:dyDescent="0.25">
      <c r="A15" s="32">
        <v>1</v>
      </c>
      <c r="B15" s="31"/>
      <c r="C15" s="31" t="s">
        <v>32</v>
      </c>
      <c r="D15" s="14"/>
      <c r="E15" s="15" t="s">
        <v>33</v>
      </c>
      <c r="F15" s="14">
        <v>3246</v>
      </c>
      <c r="G15" s="17">
        <v>9.1300000000000008</v>
      </c>
      <c r="H15" s="17">
        <v>10.5</v>
      </c>
      <c r="I15" s="17">
        <v>9.1300000000000008</v>
      </c>
      <c r="J15" s="16">
        <f>STDEV(G15,H15,I15)/AVERAGE(G15,H15,I15)</f>
        <v>8.2507288121326849E-2</v>
      </c>
      <c r="K15" s="17">
        <f>ROUND(AVERAGE(G15,H15,I15),2)</f>
        <v>9.59</v>
      </c>
      <c r="L15" s="17">
        <v>9.1300000000000008</v>
      </c>
      <c r="M15" s="18">
        <f>L15*F15</f>
        <v>29635.980000000003</v>
      </c>
      <c r="N15" s="18">
        <v>9.1300000000000008</v>
      </c>
      <c r="O15" s="18">
        <f>N15*F15</f>
        <v>29635.980000000003</v>
      </c>
      <c r="P15" s="1"/>
    </row>
    <row r="16" spans="1:17" x14ac:dyDescent="0.25">
      <c r="A16" s="56" t="s">
        <v>10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30">
        <f>SUM(M15:M15)</f>
        <v>29635.980000000003</v>
      </c>
      <c r="N16" s="18"/>
      <c r="O16" s="18">
        <f>SUM(O15:O15)</f>
        <v>29635.980000000003</v>
      </c>
      <c r="P16" s="1"/>
    </row>
    <row r="17" spans="1:18" ht="15.75" customHeight="1" x14ac:dyDescent="0.25">
      <c r="A17" s="49" t="s">
        <v>15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50"/>
      <c r="N17" s="22"/>
      <c r="O17" s="22"/>
      <c r="P17" s="1"/>
    </row>
    <row r="18" spans="1:18" ht="15.75" customHeight="1" x14ac:dyDescent="0.25">
      <c r="A18" s="49" t="s">
        <v>16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50"/>
      <c r="N18" s="24"/>
      <c r="O18" s="24"/>
      <c r="P18" s="8"/>
      <c r="Q18" s="7"/>
      <c r="R18" s="7"/>
    </row>
    <row r="19" spans="1:18" ht="15.7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47" t="s">
        <v>26</v>
      </c>
      <c r="K19" s="47"/>
      <c r="L19" s="47"/>
      <c r="M19" s="47"/>
      <c r="N19" s="28"/>
      <c r="O19" s="29">
        <v>4939.33</v>
      </c>
      <c r="P19" s="8"/>
      <c r="Q19" s="7"/>
      <c r="R19" s="7"/>
    </row>
    <row r="20" spans="1:18" ht="15.7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 t="s">
        <v>27</v>
      </c>
      <c r="N20" s="28"/>
      <c r="O20" s="29">
        <v>4939.33</v>
      </c>
      <c r="P20" s="8"/>
      <c r="Q20" s="7"/>
      <c r="R20" s="7"/>
    </row>
    <row r="21" spans="1:18" ht="15.7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 t="s">
        <v>28</v>
      </c>
      <c r="N21" s="28"/>
      <c r="O21" s="29">
        <v>4939.33</v>
      </c>
      <c r="P21" s="8"/>
      <c r="Q21" s="7"/>
      <c r="R21" s="7"/>
    </row>
    <row r="22" spans="1:18" ht="15.7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 t="s">
        <v>29</v>
      </c>
      <c r="N22" s="28"/>
      <c r="O22" s="29">
        <v>4939.33</v>
      </c>
      <c r="P22" s="8"/>
      <c r="Q22" s="7"/>
      <c r="R22" s="7"/>
    </row>
    <row r="23" spans="1:18" ht="15.7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 t="s">
        <v>30</v>
      </c>
      <c r="N23" s="28"/>
      <c r="O23" s="29">
        <v>4939.33</v>
      </c>
      <c r="P23" s="8"/>
      <c r="Q23" s="7"/>
      <c r="R23" s="7"/>
    </row>
    <row r="24" spans="1:18" ht="15.75" customHeight="1" thickBot="1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 t="s">
        <v>36</v>
      </c>
      <c r="N24" s="28"/>
      <c r="O24" s="29">
        <v>4939.33</v>
      </c>
      <c r="P24" s="8"/>
      <c r="Q24" s="7"/>
      <c r="R24" s="7"/>
    </row>
    <row r="25" spans="1:18" ht="72" customHeight="1" thickBot="1" x14ac:dyDescent="0.3">
      <c r="A25" s="34" t="s">
        <v>37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6"/>
    </row>
    <row r="26" spans="1:18" x14ac:dyDescent="0.25">
      <c r="A26" s="4"/>
      <c r="B26" s="4"/>
      <c r="C26" s="4"/>
      <c r="D26" s="4"/>
      <c r="E26" s="4"/>
      <c r="F26" s="4"/>
    </row>
    <row r="27" spans="1:18" x14ac:dyDescent="0.25">
      <c r="A27" s="4"/>
      <c r="B27" s="4"/>
      <c r="C27" s="4"/>
      <c r="D27" s="4"/>
      <c r="E27" s="4"/>
      <c r="F27" s="4"/>
    </row>
    <row r="28" spans="1:18" x14ac:dyDescent="0.25">
      <c r="A28" s="4"/>
      <c r="B28" s="4"/>
      <c r="C28" s="4"/>
      <c r="D28" s="4"/>
      <c r="E28" s="4"/>
      <c r="F28" s="4"/>
    </row>
    <row r="29" spans="1:18" x14ac:dyDescent="0.25">
      <c r="A29" s="4"/>
      <c r="B29" s="4"/>
      <c r="C29" s="4"/>
      <c r="D29" s="4"/>
      <c r="E29" s="4"/>
      <c r="F29" s="4"/>
    </row>
    <row r="30" spans="1:18" x14ac:dyDescent="0.25">
      <c r="A30" s="4"/>
      <c r="B30" s="4"/>
      <c r="C30" s="4"/>
      <c r="D30" s="4"/>
      <c r="E30" s="4"/>
      <c r="F30" s="4"/>
    </row>
    <row r="31" spans="1:18" x14ac:dyDescent="0.25">
      <c r="A31" s="4"/>
      <c r="B31" s="4"/>
      <c r="C31" s="4"/>
      <c r="D31" s="4"/>
      <c r="E31" s="4"/>
      <c r="F31" s="4"/>
    </row>
    <row r="32" spans="1:18" x14ac:dyDescent="0.25">
      <c r="A32" s="4"/>
      <c r="B32" s="4"/>
      <c r="C32" s="4"/>
      <c r="D32" s="4"/>
      <c r="E32" s="4"/>
      <c r="F32" s="4"/>
    </row>
    <row r="33" spans="1:2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5"/>
      <c r="L33" s="5"/>
      <c r="M33" s="5"/>
      <c r="N33" s="5"/>
      <c r="O33" s="4"/>
      <c r="P33" s="4"/>
      <c r="Q33" s="4"/>
      <c r="R33" s="4"/>
      <c r="S33" s="4"/>
      <c r="T33" s="4"/>
    </row>
    <row r="34" spans="1:2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</sheetData>
  <mergeCells count="28">
    <mergeCell ref="J19:M19"/>
    <mergeCell ref="H4:N4"/>
    <mergeCell ref="A6:D6"/>
    <mergeCell ref="A17:M17"/>
    <mergeCell ref="A18:M18"/>
    <mergeCell ref="D10:D13"/>
    <mergeCell ref="L11:L13"/>
    <mergeCell ref="N10:N13"/>
    <mergeCell ref="J11:J13"/>
    <mergeCell ref="M11:M13"/>
    <mergeCell ref="G11:I11"/>
    <mergeCell ref="A16:L16"/>
    <mergeCell ref="A25:O25"/>
    <mergeCell ref="A9:O9"/>
    <mergeCell ref="F7:O7"/>
    <mergeCell ref="A2:O2"/>
    <mergeCell ref="A5:B5"/>
    <mergeCell ref="E6:O6"/>
    <mergeCell ref="C5:O5"/>
    <mergeCell ref="A8:O8"/>
    <mergeCell ref="A10:A13"/>
    <mergeCell ref="K11:K13"/>
    <mergeCell ref="O10:O13"/>
    <mergeCell ref="B10:B13"/>
    <mergeCell ref="C10:C13"/>
    <mergeCell ref="E10:E13"/>
    <mergeCell ref="F10:F13"/>
    <mergeCell ref="G10:M10"/>
  </mergeCells>
  <pageMargins left="0.78740157480314965" right="0.78740157480314965" top="0.98425196850393704" bottom="0.59055118110236227" header="0.31496062992125984" footer="0.31496062992125984"/>
  <pageSetup paperSize="9" scale="71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Лист1!_ftn1</vt:lpstr>
      <vt:lpstr>Лист1!_ftn2</vt:lpstr>
      <vt:lpstr>Лист1!_ftn3</vt:lpstr>
      <vt:lpstr>Лист1!_ftnref1</vt:lpstr>
      <vt:lpstr>Лист1!_ftnref2</vt:lpstr>
      <vt:lpstr>Лист1!_ftnref3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Мирошников Александр Александрович</dc:creator>
  <cp:lastModifiedBy>Даров Аслан Закерьяевич</cp:lastModifiedBy>
  <cp:lastPrinted>2024-01-22T09:14:50Z</cp:lastPrinted>
  <dcterms:created xsi:type="dcterms:W3CDTF">2024-01-10T11:14:54Z</dcterms:created>
  <dcterms:modified xsi:type="dcterms:W3CDTF">2026-06-11T11:31:15Z</dcterms:modified>
</cp:coreProperties>
</file>