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111ФГКУ\2026\02 объекты\22 перевозка модулей с ростова\перевозка 6 модулей\"/>
    </mc:Choice>
  </mc:AlternateContent>
  <bookViews>
    <workbookView xWindow="0" yWindow="0" windowWidth="38400" windowHeight="17730" tabRatio="500"/>
  </bookViews>
  <sheets>
    <sheet name="Лист1" sheetId="1" r:id="rId1"/>
  </sheets>
  <definedNames>
    <definedName name="_xlnm.Print_Area" localSheetId="0">Лист1!$A$1:$AC$37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5" i="1" l="1"/>
  <c r="B25" i="1" l="1"/>
  <c r="Z25" i="1" l="1"/>
  <c r="AB25" i="1"/>
  <c r="AC25" i="1" s="1"/>
  <c r="AB26" i="1" l="1"/>
  <c r="AC26" i="1"/>
  <c r="AA25" i="1"/>
</calcChain>
</file>

<file path=xl/sharedStrings.xml><?xml version="1.0" encoding="utf-8"?>
<sst xmlns="http://schemas.openxmlformats.org/spreadsheetml/2006/main" count="71" uniqueCount="52">
  <si>
    <t>Характеристики объекта закупки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</si>
  <si>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</si>
  <si>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</si>
  <si>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</si>
  <si>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</si>
  <si>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</si>
  <si>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</si>
  <si>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</si>
  <si>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</si>
  <si>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</si>
  <si>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</si>
  <si>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</si>
  <si>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</si>
  <si>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</si>
  <si>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</si>
  <si>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</si>
  <si>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</si>
  <si>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</si>
  <si>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</si>
  <si>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</si>
  <si>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</si>
  <si>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</si>
  <si>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</si>
  <si>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</si>
  <si>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</si>
  <si>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</si>
  <si>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</si>
  <si>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Поставщик 1</t>
  </si>
  <si>
    <t>Поставщик 2</t>
  </si>
  <si>
    <t>Поставщик 3</t>
  </si>
  <si>
    <t>Средняя цена (руб.)</t>
  </si>
  <si>
    <t>в соответствии с описанием</t>
  </si>
  <si>
    <t>В соответствии с ч.2, ч.6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используется метод сопоставимых рыночных цен (анализ рынка).</t>
  </si>
  <si>
    <t xml:space="preserve">Используемый метод определения НМЦК с обоснованием										</t>
  </si>
  <si>
    <t xml:space="preserve">Расчет НМЦК (рын) произведен по формуле:
где:																													
НМЦКрын  –  НМЦК, определяемая методом сопоставимых рыночных цен (анализа рынка);																													
 v – колличество  (объем) закупаемого товара (работы, услуги);																													
 n – колличество значений, используемых в расчете;																													
 i – номер источника ценовой информации;																													
	 – цена, услуги, представленная в источнике с номером i.																												                        </t>
  </si>
  <si>
    <t xml:space="preserve">При проведении расчета начальной (максимальной) цены контракта необходимо расчитать коэффициент цен которой не должен превышать 33% по формуле:			                                             																									
				</t>
  </si>
  <si>
    <t xml:space="preserve">Где: V - коэффициент вариации;																													</t>
  </si>
  <si>
    <t xml:space="preserve"> - среднеквадратичное отклонение;</t>
  </si>
  <si>
    <t xml:space="preserve"> - цена, услуги, указанная в источнике с номером I;																												</t>
  </si>
  <si>
    <t xml:space="preserve"> - средняя арифметическая величина цены услуги;																												</t>
  </si>
  <si>
    <t xml:space="preserve">    n - колличество значений, используемых в расчете.</t>
  </si>
  <si>
    <t xml:space="preserve">Таким образом, значение коэффициента не превышает 33%, совокупность ценовых значений является однородной																													</t>
  </si>
  <si>
    <t>Подготовлено:</t>
  </si>
  <si>
    <t>Согласовано</t>
  </si>
  <si>
    <r>
      <rPr>
        <u/>
        <sz val="10"/>
        <color theme="1"/>
        <rFont val="Times New Roman"/>
        <family val="1"/>
        <charset val="204"/>
      </rPr>
      <t xml:space="preserve">Начальник отдела по строительству и эксплуатации ФГКУ Росгранстрой Владикавказский филиал </t>
    </r>
    <r>
      <rPr>
        <sz val="10"/>
        <color theme="1"/>
        <rFont val="Times New Roman"/>
        <family val="1"/>
        <charset val="204"/>
      </rPr>
      <t xml:space="preserve">  _____________  </t>
    </r>
    <r>
      <rPr>
        <u/>
        <sz val="10"/>
        <color theme="1"/>
        <rFont val="Times New Roman"/>
        <family val="1"/>
        <charset val="204"/>
      </rPr>
      <t>С.Р Токов</t>
    </r>
  </si>
  <si>
    <t xml:space="preserve">Обоснование начальной максимальной цены контракта на </t>
  </si>
  <si>
    <t xml:space="preserve">«УТВЕРЖДАЮ»						
Директор
Владикавказского филиала						
ФГКУ Росгранстрой						
_______________________ Р.Ф Джеранов
 « 17 » июля 2026 г.	</t>
  </si>
  <si>
    <t>На основании проведенного анализа рынка и расчетов, НМЦК составляет: 592 666,67 руб.</t>
  </si>
  <si>
    <t xml:space="preserve">
В соответствии с ч.2, ч.6 ст.22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при расчете цены контракта применен метод сопоставимых рыночных цен (анализа рынка). На запрос Владикавказского филиала ФГКУ Росгранстрой от 15.05.2026 №РД-572/02Ф получены коммерческие предложения: КП1 №ВКЗ-1221 от 15.07.2026, КП2 №ВКЗ-1237 от 17.07.2026, КП3 №ВКЗ-1238 от 17.07.2026 и произведен расчет начальной максимальной цены контракта.</t>
  </si>
  <si>
    <t>шт.</t>
  </si>
  <si>
    <t>Оказание услуг по перевозке блок-модулей из МАПП Куйбышево (Дьяково) в МАПП Нижний Зарамаг для нужд Владикавказского филиала ФГКУ Росгранстрой</t>
  </si>
  <si>
    <r>
      <t>Заместитель начальника отдела по строительству и эксплуатации ФГКУ Росгранстрой Владикавказский филиал</t>
    </r>
    <r>
      <rPr>
        <u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  _____________  Б.</t>
    </r>
    <r>
      <rPr>
        <u/>
        <sz val="10"/>
        <color theme="1"/>
        <rFont val="Times New Roman"/>
        <family val="1"/>
        <charset val="204"/>
      </rPr>
      <t>К. Мамсуров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</si>
</sst>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#########"/>
    <numFmt numFmtId="165" formatCode="#,##0.00\ &quot;₽&quot;"/>
  </numFmts>
  <fonts count="15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76">
    <xf numFmtId="0" fontId="0" fillId="0" borderId="0" xfId="0"/>
    <xf numFmtId="0" fontId="6" fillId="0" borderId="3" xfId="0" applyFont="1" applyFill="1" applyBorder="1" applyAlignment="1">
      <alignment vertical="top" wrapText="1"/>
    </xf>
    <xf numFmtId="0" fontId="0" fillId="0" borderId="0" xfId="0" applyFill="1"/>
    <xf numFmtId="2" fontId="0" fillId="0" borderId="0" xfId="0" applyNumberFormat="1" applyFill="1"/>
    <xf numFmtId="0" fontId="1" fillId="0" borderId="0" xfId="0" applyFont="1" applyFill="1"/>
    <xf numFmtId="2" fontId="1" fillId="0" borderId="0" xfId="0" applyNumberFormat="1" applyFont="1" applyFill="1"/>
    <xf numFmtId="2" fontId="1" fillId="0" borderId="5" xfId="0" applyNumberFormat="1" applyFont="1" applyFill="1" applyBorder="1"/>
    <xf numFmtId="2" fontId="1" fillId="0" borderId="0" xfId="0" applyNumberFormat="1" applyFont="1" applyFill="1" applyBorder="1"/>
    <xf numFmtId="0" fontId="0" fillId="0" borderId="4" xfId="0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2" fontId="0" fillId="0" borderId="0" xfId="0" applyNumberFormat="1" applyFill="1" applyBorder="1"/>
    <xf numFmtId="0" fontId="0" fillId="0" borderId="0" xfId="0" applyFill="1" applyBorder="1"/>
    <xf numFmtId="0" fontId="8" fillId="0" borderId="0" xfId="0" applyFont="1" applyFill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vertical="top"/>
    </xf>
    <xf numFmtId="4" fontId="0" fillId="0" borderId="0" xfId="0" applyNumberFormat="1" applyFill="1"/>
    <xf numFmtId="0" fontId="0" fillId="0" borderId="5" xfId="0" applyFill="1" applyBorder="1" applyAlignment="1">
      <alignment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1" fontId="11" fillId="0" borderId="1" xfId="0" applyNumberFormat="1" applyFont="1" applyFill="1" applyBorder="1" applyAlignment="1" applyProtection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center" vertical="center"/>
    </xf>
    <xf numFmtId="4" fontId="12" fillId="0" borderId="1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/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9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top" wrapText="1"/>
    </xf>
    <xf numFmtId="0" fontId="4" fillId="0" borderId="0" xfId="0" applyFont="1" applyFill="1" applyAlignment="1">
      <alignment horizontal="right" vertical="top"/>
    </xf>
    <xf numFmtId="0" fontId="0" fillId="0" borderId="0" xfId="0" applyFill="1" applyAlignment="1">
      <alignment horizontal="right" vertical="top"/>
    </xf>
    <xf numFmtId="0" fontId="2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7" fillId="0" borderId="4" xfId="0" applyFont="1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2" fillId="0" borderId="4" xfId="0" applyFont="1" applyFill="1" applyBorder="1" applyAlignment="1"/>
    <xf numFmtId="0" fontId="2" fillId="0" borderId="2" xfId="0" applyFont="1" applyFill="1" applyBorder="1" applyAlignment="1"/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vertical="top" wrapText="1"/>
    </xf>
    <xf numFmtId="0" fontId="0" fillId="0" borderId="5" xfId="0" applyFill="1" applyBorder="1" applyAlignment="1">
      <alignment vertical="top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2" fontId="1" fillId="0" borderId="9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 applyProtection="1">
      <alignment horizontal="center" vertical="center" wrapText="1"/>
    </xf>
    <xf numFmtId="0" fontId="11" fillId="0" borderId="6" xfId="0" applyNumberFormat="1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13</xdr:row>
      <xdr:rowOff>182245</xdr:rowOff>
    </xdr:from>
    <xdr:to>
      <xdr:col>2</xdr:col>
      <xdr:colOff>128270</xdr:colOff>
      <xdr:row>13</xdr:row>
      <xdr:rowOff>802005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23</xdr:row>
      <xdr:rowOff>85725</xdr:rowOff>
    </xdr:from>
    <xdr:to>
      <xdr:col>28</xdr:col>
      <xdr:colOff>1619885</xdr:colOff>
      <xdr:row>23</xdr:row>
      <xdr:rowOff>614045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7012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23</xdr:row>
      <xdr:rowOff>76200</xdr:rowOff>
    </xdr:from>
    <xdr:to>
      <xdr:col>25</xdr:col>
      <xdr:colOff>1200150</xdr:colOff>
      <xdr:row>23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6059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23</xdr:row>
      <xdr:rowOff>152399</xdr:rowOff>
    </xdr:from>
    <xdr:to>
      <xdr:col>26</xdr:col>
      <xdr:colOff>1381126</xdr:colOff>
      <xdr:row>23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5" y="4836160"/>
          <a:ext cx="1200150" cy="456565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25</xdr:col>
      <xdr:colOff>547998</xdr:colOff>
      <xdr:row>14</xdr:row>
      <xdr:rowOff>79169</xdr:rowOff>
    </xdr:from>
    <xdr:ext cx="1860467" cy="69643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5A8F67C-2D5C-4D91-A373-29113F38F73A}"/>
                </a:ext>
              </a:extLst>
            </xdr:cNvPr>
            <xdr:cNvSpPr txBox="1"/>
          </xdr:nvSpPr>
          <xdr:spPr>
            <a:xfrm>
              <a:off x="10113819" y="5862205"/>
              <a:ext cx="1860467" cy="6964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algn="ctr"/>
              <a14:m>
                <m:oMath xmlns:m="http://schemas.openxmlformats.org/officeDocument/2006/math">
                  <m:r>
                    <a:rPr lang="en-US" sz="1800" b="0" i="1">
                      <a:latin typeface="Cambria Math"/>
                    </a:rPr>
                    <m:t>𝑉</m:t>
                  </m:r>
                  <m:r>
                    <a:rPr lang="ru-RU" sz="1800" b="0" i="1">
                      <a:latin typeface="Cambria Math"/>
                    </a:rPr>
                    <m:t>=</m:t>
                  </m:r>
                  <m:f>
                    <m:fPr>
                      <m:ctrlPr>
                        <a:rPr lang="ru-RU" sz="18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ru-RU" sz="1800" b="0" i="1">
                          <a:latin typeface="Cambria Math"/>
                          <a:ea typeface="Cambria Math"/>
                        </a:rPr>
                        <m:t>𝜎</m:t>
                      </m:r>
                    </m:num>
                    <m:den>
                      <m:r>
                        <a:rPr lang="en-US" sz="1800" b="0" i="1">
                          <a:latin typeface="Cambria Math"/>
                        </a:rPr>
                        <m:t>&lt;</m:t>
                      </m:r>
                      <m:r>
                        <a:rPr lang="en-US" sz="18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𝓎</m:t>
                      </m:r>
                      <m:r>
                        <a:rPr lang="en-US" sz="18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&gt;</m:t>
                      </m:r>
                    </m:den>
                  </m:f>
                  <m:r>
                    <a:rPr lang="en-US" sz="1800" b="0" i="1">
                      <a:latin typeface="Cambria Math"/>
                    </a:rPr>
                    <m:t>∗</m:t>
                  </m:r>
                </m:oMath>
              </a14:m>
              <a:r>
                <a:rPr lang="en-US" sz="1800">
                  <a:latin typeface="+mn-lt"/>
                </a:rPr>
                <a:t>100,</a:t>
              </a:r>
              <a:r>
                <a:rPr lang="ru-RU" sz="1800"/>
                <a:t> </a:t>
              </a:r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5A8F67C-2D5C-4D91-A373-29113F38F73A}"/>
                </a:ext>
              </a:extLst>
            </xdr:cNvPr>
            <xdr:cNvSpPr txBox="1"/>
          </xdr:nvSpPr>
          <xdr:spPr>
            <a:xfrm>
              <a:off x="10113819" y="5862205"/>
              <a:ext cx="1860467" cy="6964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algn="ctr"/>
              <a:r>
                <a:rPr lang="en-US" sz="1800" b="0" i="0">
                  <a:latin typeface="Cambria Math"/>
                </a:rPr>
                <a:t>𝑉</a:t>
              </a:r>
              <a:r>
                <a:rPr lang="ru-RU" sz="1800" b="0" i="0">
                  <a:latin typeface="Cambria Math"/>
                </a:rPr>
                <a:t>=</a:t>
              </a:r>
              <a:r>
                <a:rPr lang="ru-RU" sz="1800" b="0" i="0">
                  <a:latin typeface="Cambria Math"/>
                  <a:ea typeface="Cambria Math"/>
                </a:rPr>
                <a:t>𝜎</a:t>
              </a:r>
              <a:r>
                <a:rPr lang="ru-RU" sz="1800" b="0" i="0">
                  <a:latin typeface="Cambria Math" panose="02040503050406030204" pitchFamily="18" charset="0"/>
                  <a:ea typeface="Cambria Math"/>
                </a:rPr>
                <a:t>/(</a:t>
              </a:r>
              <a:r>
                <a:rPr lang="en-US" sz="1800" b="0" i="0">
                  <a:latin typeface="Cambria Math"/>
                </a:rPr>
                <a:t>&lt;</a:t>
              </a:r>
              <a:r>
                <a:rPr lang="en-US" sz="18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𝓎&gt;</a:t>
              </a:r>
              <a:r>
                <a:rPr lang="ru-RU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en-US" sz="1800" b="0" i="0">
                  <a:latin typeface="Cambria Math"/>
                </a:rPr>
                <a:t>∗</a:t>
              </a:r>
              <a:r>
                <a:rPr lang="en-US" sz="1800">
                  <a:latin typeface="+mn-lt"/>
                </a:rPr>
                <a:t>100,</a:t>
              </a:r>
              <a:r>
                <a:rPr lang="ru-RU" sz="1800"/>
                <a:t> </a:t>
              </a:r>
            </a:p>
          </xdr:txBody>
        </xdr:sp>
      </mc:Fallback>
    </mc:AlternateContent>
    <xdr:clientData/>
  </xdr:oneCellAnchor>
  <xdr:oneCellAnchor>
    <xdr:from>
      <xdr:col>1</xdr:col>
      <xdr:colOff>403775</xdr:colOff>
      <xdr:row>15</xdr:row>
      <xdr:rowOff>122617</xdr:rowOff>
    </xdr:from>
    <xdr:ext cx="2831524" cy="129972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43BFCB26-8587-4C90-B7F5-C5838E336B34}"/>
                </a:ext>
              </a:extLst>
            </xdr:cNvPr>
            <xdr:cNvSpPr txBox="1"/>
          </xdr:nvSpPr>
          <xdr:spPr>
            <a:xfrm>
              <a:off x="930451" y="6767705"/>
              <a:ext cx="2831524" cy="12997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algn="ctr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800" b="0" i="1"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𝜎</m:t>
                    </m:r>
                    <m:r>
                      <a:rPr lang="ru-RU" sz="1800" b="0" i="1">
                        <a:latin typeface="Cambria Math"/>
                      </a:rPr>
                      <m:t>=</m:t>
                    </m:r>
                    <m:rad>
                      <m:radPr>
                        <m:degHide m:val="on"/>
                        <m:ctrlPr>
                          <a:rPr lang="ru-RU" sz="18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ru-RU" sz="18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nary>
                              <m:naryPr>
                                <m:chr m:val="∑"/>
                                <m:limLoc m:val="subSup"/>
                                <m:ctrlPr>
                                  <a:rPr lang="ru-RU" sz="1800" b="0" i="1">
                                    <a:latin typeface="Cambria Math" panose="02040503050406030204" pitchFamily="18" charset="0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5"/>
                                  </m:rPr>
                                  <a:rPr lang="en-US" sz="1800" b="0" i="1">
                                    <a:latin typeface="Cambria Math"/>
                                  </a:rPr>
                                  <m:t>𝑖</m:t>
                                </m:r>
                                <m:r>
                                  <a:rPr lang="en-US" sz="1800" b="0" i="1">
                                    <a:latin typeface="Cambria Math"/>
                                  </a:rPr>
                                  <m:t>=1</m:t>
                                </m:r>
                              </m:sub>
                              <m:sup>
                                <m:r>
                                  <a:rPr lang="en-US" sz="1800" b="0" i="1">
                                    <a:latin typeface="Cambria Math"/>
                                  </a:rPr>
                                  <m:t>𝑛</m:t>
                                </m:r>
                              </m:sup>
                              <m:e>
                                <m:sSup>
                                  <m:sSupPr>
                                    <m:ctrlPr>
                                      <a:rPr lang="ru-RU" sz="18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pPr>
                                  <m:e>
                                    <m:r>
                                      <a:rPr lang="en-US" sz="18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/>
                                        <a:ea typeface="+mn-ea"/>
                                        <a:cs typeface="+mn-cs"/>
                                      </a:rPr>
                                      <m:t>(</m:t>
                                    </m:r>
                                    <m:sSub>
                                      <m:sSubPr>
                                        <m:ctrlPr>
                                          <a:rPr lang="en-US" sz="18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en-US" sz="18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/>
                                            <a:ea typeface="+mn-ea"/>
                                            <a:cs typeface="+mn-cs"/>
                                          </a:rPr>
                                          <m:t>𝓎</m:t>
                                        </m:r>
                                      </m:e>
                                      <m:sub>
                                        <m:r>
                                          <a:rPr lang="en-US" sz="18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/>
                                            <a:ea typeface="+mn-ea"/>
                                            <a:cs typeface="+mn-cs"/>
                                          </a:rPr>
                                          <m:t>𝑖</m:t>
                                        </m:r>
                                      </m:sub>
                                    </m:sSub>
                                    <m:r>
                                      <a:rPr lang="en-US" sz="18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/>
                                        <a:ea typeface="+mn-ea"/>
                                        <a:cs typeface="+mn-cs"/>
                                      </a:rPr>
                                      <m:t>−&lt;</m:t>
                                    </m:r>
                                    <m:r>
                                      <a:rPr lang="en-US" sz="18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/>
                                        <a:ea typeface="+mn-ea"/>
                                        <a:cs typeface="+mn-cs"/>
                                      </a:rPr>
                                      <m:t>𝓎</m:t>
                                    </m:r>
                                    <m:r>
                                      <a:rPr lang="en-US" sz="18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/>
                                        <a:ea typeface="+mn-ea"/>
                                        <a:cs typeface="+mn-cs"/>
                                      </a:rPr>
                                      <m:t>&gt;)</m:t>
                                    </m:r>
                                  </m:e>
                                  <m:sup>
                                    <m:r>
                                      <a:rPr lang="en-US" sz="1800" b="0" i="1">
                                        <a:latin typeface="Cambria Math"/>
                                      </a:rPr>
                                      <m:t>2</m:t>
                                    </m:r>
                                  </m:sup>
                                </m:sSup>
                              </m:e>
                            </m:nary>
                          </m:num>
                          <m:den>
                            <m:r>
                              <a:rPr lang="en-US" sz="1800" b="0" i="1">
                                <a:latin typeface="Cambria Math"/>
                              </a:rPr>
                              <m:t>𝑛</m:t>
                            </m:r>
                            <m:r>
                              <a:rPr lang="en-US" sz="1800" b="0" i="1">
                                <a:latin typeface="Cambria Math"/>
                              </a:rPr>
                              <m:t>−1</m:t>
                            </m:r>
                          </m:den>
                        </m:f>
                      </m:e>
                    </m:rad>
                    <m:r>
                      <a:rPr lang="en-US" sz="1800" b="0" i="1">
                        <a:latin typeface="Cambria Math"/>
                      </a:rPr>
                      <m:t> </m:t>
                    </m:r>
                  </m:oMath>
                </m:oMathPara>
              </a14:m>
              <a:endParaRPr lang="ru-RU" sz="1800"/>
            </a:p>
          </xdr:txBody>
        </xdr:sp>
      </mc:Choice>
      <mc:Fallback xmlns="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43BFCB26-8587-4C90-B7F5-C5838E336B34}"/>
                </a:ext>
              </a:extLst>
            </xdr:cNvPr>
            <xdr:cNvSpPr txBox="1"/>
          </xdr:nvSpPr>
          <xdr:spPr>
            <a:xfrm>
              <a:off x="930451" y="6767705"/>
              <a:ext cx="2831524" cy="12997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algn="ctr"/>
              <a:r>
                <a:rPr lang="ru-RU" sz="18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𝜎</a:t>
              </a:r>
              <a:r>
                <a:rPr lang="ru-RU" sz="1800" b="0" i="0">
                  <a:latin typeface="Cambria Math"/>
                </a:rPr>
                <a:t>=</a:t>
              </a:r>
              <a:r>
                <a:rPr lang="ru-RU" sz="1800" b="0" i="0">
                  <a:latin typeface="Cambria Math" panose="02040503050406030204" pitchFamily="18" charset="0"/>
                </a:rPr>
                <a:t>√((∑2</a:t>
              </a:r>
              <a:r>
                <a:rPr lang="en-US" sz="1800" b="0" i="0">
                  <a:latin typeface="Cambria Math" panose="02040503050406030204" pitchFamily="18" charset="0"/>
                </a:rPr>
                <a:t>_</a:t>
              </a:r>
              <a:r>
                <a:rPr lang="ru-RU" sz="1800" b="0" i="0">
                  <a:latin typeface="Cambria Math" panose="02040503050406030204" pitchFamily="18" charset="0"/>
                </a:rPr>
                <a:t>(</a:t>
              </a:r>
              <a:r>
                <a:rPr lang="en-US" sz="1800" b="0" i="0">
                  <a:latin typeface="Cambria Math"/>
                </a:rPr>
                <a:t>𝑖=1</a:t>
              </a:r>
              <a:r>
                <a:rPr lang="ru-RU" sz="1800" b="0" i="0">
                  <a:latin typeface="Cambria Math" panose="02040503050406030204" pitchFamily="18" charset="0"/>
                </a:rPr>
                <a:t>)</a:t>
              </a:r>
              <a:r>
                <a:rPr lang="en-US" sz="1800" b="0" i="0">
                  <a:latin typeface="Cambria Math" panose="02040503050406030204" pitchFamily="18" charset="0"/>
                </a:rPr>
                <a:t>^</a:t>
              </a:r>
              <a:r>
                <a:rPr lang="en-US" sz="1800" b="0" i="0">
                  <a:latin typeface="Cambria Math"/>
                </a:rPr>
                <a:t>𝑛</a:t>
              </a:r>
              <a:r>
                <a:rPr lang="en-US" sz="1800" b="0" i="0">
                  <a:latin typeface="Cambria Math" panose="02040503050406030204" pitchFamily="18" charset="0"/>
                </a:rPr>
                <a:t>▒</a:t>
              </a:r>
              <a:r>
                <a:rPr lang="ru-RU" sz="1800" b="0" i="0">
                  <a:latin typeface="Cambria Math" panose="02040503050406030204" pitchFamily="18" charset="0"/>
                </a:rPr>
                <a:t>〖</a:t>
              </a:r>
              <a:r>
                <a:rPr lang="en-US" sz="18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(𝓎</a:t>
              </a:r>
              <a:r>
                <a:rPr lang="en-US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8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𝑖−&lt;𝓎&gt;)</a:t>
              </a:r>
              <a:r>
                <a:rPr lang="ru-RU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〗^</a:t>
              </a:r>
              <a:r>
                <a:rPr lang="en-US" sz="1800" b="0" i="0">
                  <a:latin typeface="Cambria Math"/>
                </a:rPr>
                <a:t>2</a:t>
              </a:r>
              <a:r>
                <a:rPr lang="en-US" sz="1800" b="0" i="0">
                  <a:latin typeface="Cambria Math" panose="02040503050406030204" pitchFamily="18" charset="0"/>
                </a:rPr>
                <a:t> </a:t>
              </a:r>
              <a:r>
                <a:rPr lang="ru-RU" sz="1800" b="0" i="0">
                  <a:latin typeface="Cambria Math" panose="02040503050406030204" pitchFamily="18" charset="0"/>
                </a:rPr>
                <a:t>)/(</a:t>
              </a:r>
              <a:r>
                <a:rPr lang="en-US" sz="1800" b="0" i="0">
                  <a:latin typeface="Cambria Math"/>
                </a:rPr>
                <a:t>𝑛−1</a:t>
              </a:r>
              <a:r>
                <a:rPr lang="ru-RU" sz="1800" b="0" i="0">
                  <a:latin typeface="Cambria Math" panose="02040503050406030204" pitchFamily="18" charset="0"/>
                </a:rPr>
                <a:t>))</a:t>
              </a:r>
              <a:r>
                <a:rPr lang="en-US" sz="1800" b="0" i="0">
                  <a:latin typeface="Cambria Math"/>
                </a:rPr>
                <a:t>  </a:t>
              </a:r>
              <a:endParaRPr lang="ru-RU" sz="1800"/>
            </a:p>
          </xdr:txBody>
        </xdr:sp>
      </mc:Fallback>
    </mc:AlternateContent>
    <xdr:clientData/>
  </xdr:oneCellAnchor>
  <xdr:oneCellAnchor>
    <xdr:from>
      <xdr:col>0</xdr:col>
      <xdr:colOff>131378</xdr:colOff>
      <xdr:row>17</xdr:row>
      <xdr:rowOff>65690</xdr:rowOff>
    </xdr:from>
    <xdr:ext cx="295603" cy="4598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6E170585-0378-4380-846B-8073C3EE18C1}"/>
                </a:ext>
              </a:extLst>
            </xdr:cNvPr>
            <xdr:cNvSpPr txBox="1"/>
          </xdr:nvSpPr>
          <xdr:spPr>
            <a:xfrm>
              <a:off x="131378" y="7955018"/>
              <a:ext cx="295603" cy="4598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algn="ctr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n-US" sz="16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𝓎</m:t>
                        </m:r>
                      </m:e>
                      <m:sub>
                        <m:r>
                          <a:rPr lang="en-US" sz="16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𝑖</m:t>
                        </m:r>
                      </m:sub>
                    </m:sSub>
                  </m:oMath>
                </m:oMathPara>
              </a14:m>
              <a:endParaRPr lang="ru-RU" sz="1600"/>
            </a:p>
          </xdr:txBody>
        </xdr:sp>
      </mc:Choice>
      <mc:Fallback xmlns="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6E170585-0378-4380-846B-8073C3EE18C1}"/>
                </a:ext>
              </a:extLst>
            </xdr:cNvPr>
            <xdr:cNvSpPr txBox="1"/>
          </xdr:nvSpPr>
          <xdr:spPr>
            <a:xfrm>
              <a:off x="131378" y="7955018"/>
              <a:ext cx="295603" cy="4598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algn="ctr"/>
              <a:r>
                <a:rPr lang="en-US" sz="16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𝓎</a:t>
              </a:r>
              <a:r>
                <a:rPr lang="en-US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6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𝑖</a:t>
              </a:r>
              <a:endParaRPr lang="ru-RU" sz="1600"/>
            </a:p>
          </xdr:txBody>
        </xdr:sp>
      </mc:Fallback>
    </mc:AlternateContent>
    <xdr:clientData/>
  </xdr:oneCellAnchor>
  <xdr:oneCellAnchor>
    <xdr:from>
      <xdr:col>0</xdr:col>
      <xdr:colOff>78441</xdr:colOff>
      <xdr:row>17</xdr:row>
      <xdr:rowOff>595592</xdr:rowOff>
    </xdr:from>
    <xdr:ext cx="414618" cy="48185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BD28BC27-ECFC-4DEB-AEFE-10B56331D5ED}"/>
                </a:ext>
              </a:extLst>
            </xdr:cNvPr>
            <xdr:cNvSpPr txBox="1"/>
          </xdr:nvSpPr>
          <xdr:spPr>
            <a:xfrm>
              <a:off x="78441" y="8473327"/>
              <a:ext cx="414618" cy="4818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algn="ctr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600" b="0" i="1"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𝓎</m:t>
                    </m:r>
                  </m:oMath>
                </m:oMathPara>
              </a14:m>
              <a:endParaRPr lang="ru-RU" sz="1600"/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BD28BC27-ECFC-4DEB-AEFE-10B56331D5ED}"/>
                </a:ext>
              </a:extLst>
            </xdr:cNvPr>
            <xdr:cNvSpPr txBox="1"/>
          </xdr:nvSpPr>
          <xdr:spPr>
            <a:xfrm>
              <a:off x="78441" y="8473327"/>
              <a:ext cx="414618" cy="4818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algn="ctr"/>
              <a:r>
                <a:rPr lang="en-US" sz="16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𝓎</a:t>
              </a:r>
              <a:endParaRPr lang="ru-RU" sz="16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2"/>
  <sheetViews>
    <sheetView tabSelected="1" view="pageBreakPreview" topLeftCell="A16" zoomScale="70" zoomScaleNormal="100" zoomScaleSheetLayoutView="70" workbookViewId="0">
      <selection activeCell="A32" sqref="A32:O32"/>
    </sheetView>
  </sheetViews>
  <sheetFormatPr defaultColWidth="9" defaultRowHeight="15" x14ac:dyDescent="0.25"/>
  <cols>
    <col min="1" max="1" width="7.85546875" style="2" customWidth="1"/>
    <col min="2" max="2" width="20.85546875" style="2" customWidth="1"/>
    <col min="3" max="3" width="17.85546875" style="2" customWidth="1"/>
    <col min="4" max="4" width="17" style="2" customWidth="1"/>
    <col min="5" max="5" width="13.7109375" style="2" customWidth="1"/>
    <col min="6" max="8" width="22" style="3" customWidth="1"/>
    <col min="9" max="24" width="22" style="3" hidden="1" customWidth="1"/>
    <col min="25" max="25" width="6" style="3" hidden="1" customWidth="1"/>
    <col min="26" max="26" width="30" style="3" customWidth="1"/>
    <col min="27" max="27" width="23" style="3" customWidth="1"/>
    <col min="28" max="28" width="15.140625" style="3" customWidth="1"/>
    <col min="29" max="29" width="27.7109375" style="2" customWidth="1"/>
    <col min="30" max="30" width="22.28515625" style="2" customWidth="1"/>
    <col min="31" max="1002" width="9.140625" style="2" customWidth="1"/>
    <col min="1003" max="16384" width="9" style="2"/>
  </cols>
  <sheetData>
    <row r="1" spans="1:29" x14ac:dyDescent="0.25">
      <c r="H1" s="36" t="s">
        <v>46</v>
      </c>
      <c r="I1" s="37"/>
      <c r="J1" s="37"/>
      <c r="K1" s="37"/>
      <c r="L1" s="37"/>
      <c r="M1" s="37"/>
      <c r="N1" s="37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</row>
    <row r="2" spans="1:29" x14ac:dyDescent="0.25"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</row>
    <row r="3" spans="1:29" x14ac:dyDescent="0.25"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</row>
    <row r="4" spans="1:29" x14ac:dyDescent="0.25"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</row>
    <row r="5" spans="1:29" ht="21.6" customHeight="1" x14ac:dyDescent="0.25"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ht="13.15" customHeight="1" x14ac:dyDescent="0.25"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</row>
    <row r="7" spans="1:29" ht="45.75" customHeight="1" x14ac:dyDescent="0.25"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</row>
    <row r="8" spans="1:29" ht="24" customHeight="1" x14ac:dyDescent="0.25">
      <c r="A8" s="4"/>
      <c r="B8" s="40" t="s">
        <v>45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</row>
    <row r="9" spans="1:29" ht="75.75" customHeight="1" x14ac:dyDescent="0.25">
      <c r="A9" s="4"/>
      <c r="B9" s="40" t="s">
        <v>50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</row>
    <row r="10" spans="1:29" x14ac:dyDescent="0.25">
      <c r="A10" s="4"/>
      <c r="B10" s="4"/>
      <c r="C10" s="4"/>
      <c r="D10" s="4"/>
      <c r="E10" s="4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6"/>
      <c r="AA10" s="7"/>
      <c r="AB10" s="5"/>
    </row>
    <row r="11" spans="1:29" ht="27" customHeight="1" x14ac:dyDescent="0.25">
      <c r="A11" s="41" t="s">
        <v>0</v>
      </c>
      <c r="B11" s="41"/>
      <c r="C11" s="34" t="s">
        <v>31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</row>
    <row r="12" spans="1:29" ht="54" customHeight="1" x14ac:dyDescent="0.25">
      <c r="A12" s="34" t="s">
        <v>33</v>
      </c>
      <c r="B12" s="35"/>
      <c r="C12" s="34" t="s">
        <v>32</v>
      </c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</row>
    <row r="13" spans="1:29" ht="3" customHeight="1" x14ac:dyDescent="0.25">
      <c r="A13" s="34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5"/>
    </row>
    <row r="14" spans="1:29" ht="162" customHeight="1" x14ac:dyDescent="0.25">
      <c r="A14" s="49" t="s">
        <v>34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</row>
    <row r="15" spans="1:29" ht="68.25" customHeight="1" x14ac:dyDescent="0.25">
      <c r="A15" s="51" t="s">
        <v>35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</row>
    <row r="16" spans="1:29" ht="28.5" customHeight="1" x14ac:dyDescent="0.25">
      <c r="A16" s="53" t="s">
        <v>36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</row>
    <row r="17" spans="1:30" ht="69" customHeight="1" x14ac:dyDescent="0.25">
      <c r="A17" s="54"/>
      <c r="B17" s="55"/>
      <c r="C17" s="55"/>
      <c r="D17" s="55"/>
      <c r="E17" s="55" t="s">
        <v>37</v>
      </c>
      <c r="F17" s="55"/>
      <c r="G17" s="1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spans="1:30" ht="47.25" customHeight="1" x14ac:dyDescent="0.25">
      <c r="A18" s="1"/>
      <c r="B18" s="44" t="s">
        <v>38</v>
      </c>
      <c r="C18" s="45"/>
      <c r="D18" s="8"/>
      <c r="E18" s="8"/>
      <c r="F18" s="8"/>
      <c r="G18" s="8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spans="1:30" ht="57" customHeight="1" x14ac:dyDescent="0.25">
      <c r="A19" s="1"/>
      <c r="B19" s="44" t="s">
        <v>39</v>
      </c>
      <c r="C19" s="45"/>
      <c r="D19" s="8"/>
      <c r="E19" s="8"/>
      <c r="F19" s="8"/>
      <c r="G19" s="8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spans="1:30" ht="43.5" customHeight="1" x14ac:dyDescent="0.25">
      <c r="A20" s="46" t="s">
        <v>40</v>
      </c>
      <c r="B20" s="45"/>
      <c r="C20" s="45"/>
      <c r="D20" s="8"/>
      <c r="E20" s="8"/>
      <c r="F20" s="8"/>
      <c r="G20" s="8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spans="1:30" ht="15.75" x14ac:dyDescent="0.25">
      <c r="A21" s="47" t="s">
        <v>41</v>
      </c>
      <c r="B21" s="47"/>
      <c r="C21" s="47"/>
      <c r="D21" s="47"/>
      <c r="E21" s="47"/>
      <c r="F21" s="47"/>
      <c r="G21" s="48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1"/>
    </row>
    <row r="22" spans="1:30" ht="30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</row>
    <row r="23" spans="1:30" ht="50.25" customHeight="1" x14ac:dyDescent="0.25">
      <c r="A23" s="66" t="s">
        <v>1</v>
      </c>
      <c r="B23" s="72" t="s">
        <v>2</v>
      </c>
      <c r="C23" s="73"/>
      <c r="D23" s="66" t="s">
        <v>3</v>
      </c>
      <c r="E23" s="68" t="s">
        <v>4</v>
      </c>
      <c r="F23" s="13" t="s">
        <v>27</v>
      </c>
      <c r="G23" s="13" t="s">
        <v>28</v>
      </c>
      <c r="H23" s="13" t="s">
        <v>29</v>
      </c>
      <c r="I23" s="13" t="s">
        <v>5</v>
      </c>
      <c r="J23" s="13" t="s">
        <v>6</v>
      </c>
      <c r="K23" s="13" t="s">
        <v>7</v>
      </c>
      <c r="L23" s="13" t="s">
        <v>8</v>
      </c>
      <c r="M23" s="13" t="s">
        <v>9</v>
      </c>
      <c r="N23" s="13" t="s">
        <v>10</v>
      </c>
      <c r="O23" s="13" t="s">
        <v>11</v>
      </c>
      <c r="P23" s="13" t="s">
        <v>12</v>
      </c>
      <c r="Q23" s="13" t="s">
        <v>13</v>
      </c>
      <c r="R23" s="13" t="s">
        <v>14</v>
      </c>
      <c r="S23" s="13" t="s">
        <v>15</v>
      </c>
      <c r="T23" s="13" t="s">
        <v>16</v>
      </c>
      <c r="U23" s="13" t="s">
        <v>17</v>
      </c>
      <c r="V23" s="13" t="s">
        <v>18</v>
      </c>
      <c r="W23" s="13" t="s">
        <v>19</v>
      </c>
      <c r="X23" s="13" t="s">
        <v>20</v>
      </c>
      <c r="Y23" s="13" t="s">
        <v>21</v>
      </c>
      <c r="Z23" s="14" t="s">
        <v>22</v>
      </c>
      <c r="AA23" s="14" t="s">
        <v>23</v>
      </c>
      <c r="AB23" s="68" t="s">
        <v>30</v>
      </c>
      <c r="AC23" s="15" t="s">
        <v>24</v>
      </c>
    </row>
    <row r="24" spans="1:30" ht="51" customHeight="1" x14ac:dyDescent="0.25">
      <c r="A24" s="67"/>
      <c r="B24" s="74"/>
      <c r="C24" s="75"/>
      <c r="D24" s="67"/>
      <c r="E24" s="69"/>
      <c r="F24" s="13" t="s">
        <v>25</v>
      </c>
      <c r="G24" s="13" t="s">
        <v>25</v>
      </c>
      <c r="H24" s="13" t="s">
        <v>25</v>
      </c>
      <c r="I24" s="13" t="s">
        <v>25</v>
      </c>
      <c r="J24" s="13" t="s">
        <v>25</v>
      </c>
      <c r="K24" s="13" t="s">
        <v>25</v>
      </c>
      <c r="L24" s="13" t="s">
        <v>25</v>
      </c>
      <c r="M24" s="13" t="s">
        <v>25</v>
      </c>
      <c r="N24" s="13" t="s">
        <v>25</v>
      </c>
      <c r="O24" s="13" t="s">
        <v>25</v>
      </c>
      <c r="P24" s="13" t="s">
        <v>25</v>
      </c>
      <c r="Q24" s="13" t="s">
        <v>25</v>
      </c>
      <c r="R24" s="13" t="s">
        <v>25</v>
      </c>
      <c r="S24" s="13" t="s">
        <v>25</v>
      </c>
      <c r="T24" s="13" t="s">
        <v>25</v>
      </c>
      <c r="U24" s="13" t="s">
        <v>25</v>
      </c>
      <c r="V24" s="13" t="s">
        <v>25</v>
      </c>
      <c r="W24" s="13" t="s">
        <v>25</v>
      </c>
      <c r="X24" s="13" t="s">
        <v>25</v>
      </c>
      <c r="Y24" s="13" t="s">
        <v>25</v>
      </c>
      <c r="Z24" s="16"/>
      <c r="AA24" s="16"/>
      <c r="AB24" s="69"/>
      <c r="AC24" s="17"/>
    </row>
    <row r="25" spans="1:30" ht="150" customHeight="1" x14ac:dyDescent="0.25">
      <c r="A25" s="20">
        <v>1</v>
      </c>
      <c r="B25" s="70" t="str">
        <f>B9</f>
        <v>Оказание услуг по перевозке блок-модулей из МАПП Куйбышево (Дьяково) в МАПП Нижний Зарамаг для нужд Владикавказского филиала ФГКУ Росгранстрой</v>
      </c>
      <c r="C25" s="71"/>
      <c r="D25" s="21" t="s">
        <v>49</v>
      </c>
      <c r="E25" s="22">
        <v>6</v>
      </c>
      <c r="F25" s="23">
        <f>598000</f>
        <v>598000</v>
      </c>
      <c r="G25" s="23">
        <v>545000</v>
      </c>
      <c r="H25" s="23">
        <v>635000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5">
        <f t="shared" ref="Z25" si="0">_xlfn.STDEV.P(F25,G25,H25)</f>
        <v>36935.379004718794</v>
      </c>
      <c r="AA25" s="25">
        <f t="shared" ref="AA25" si="1">Z25/AB25*100</f>
        <v>6.2320661987714505</v>
      </c>
      <c r="AB25" s="25">
        <f t="shared" ref="AB25" si="2">(F25+G25+H25)/3</f>
        <v>592666.66666666663</v>
      </c>
      <c r="AC25" s="25">
        <f>SUM(AB25)</f>
        <v>592666.66666666663</v>
      </c>
    </row>
    <row r="26" spans="1:30" ht="51" customHeight="1" x14ac:dyDescent="0.25">
      <c r="A26" s="63"/>
      <c r="B26" s="64"/>
      <c r="C26" s="64"/>
      <c r="D26" s="64"/>
      <c r="E26" s="65"/>
      <c r="F26" s="26"/>
      <c r="G26" s="26"/>
      <c r="H26" s="26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7"/>
      <c r="AA26" s="27"/>
      <c r="AB26" s="27">
        <f>SUM(AB25:AB25)</f>
        <v>592666.66666666663</v>
      </c>
      <c r="AC26" s="27">
        <f>SUM(AC25:AC25)</f>
        <v>592666.66666666663</v>
      </c>
    </row>
    <row r="27" spans="1:30" ht="5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28"/>
      <c r="AB27" s="59" t="s">
        <v>26</v>
      </c>
      <c r="AC27" s="60"/>
      <c r="AD27" s="18"/>
    </row>
    <row r="28" spans="1:30" ht="51" customHeight="1" x14ac:dyDescent="0.25">
      <c r="A28" s="56" t="s">
        <v>47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8"/>
    </row>
    <row r="29" spans="1:30" ht="60.75" customHeight="1" x14ac:dyDescent="0.25">
      <c r="A29" s="29" t="s">
        <v>48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</row>
    <row r="30" spans="1:30" ht="21.75" customHeight="1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</row>
    <row r="31" spans="1:30" ht="30" customHeight="1" x14ac:dyDescent="0.25">
      <c r="A31" s="31" t="s">
        <v>42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30" ht="30" customHeight="1" x14ac:dyDescent="0.25">
      <c r="A32" s="32" t="s">
        <v>51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30" customHeight="1" x14ac:dyDescent="0.25">
      <c r="A33" s="1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20.25" customHeight="1" x14ac:dyDescent="0.25">
      <c r="A34" s="31" t="s">
        <v>43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39.75" customHeight="1" x14ac:dyDescent="0.25">
      <c r="A35" s="32" t="s">
        <v>44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6.5" customHeight="1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7" customHeight="1" x14ac:dyDescent="0.2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52.5" customHeight="1" x14ac:dyDescent="0.25"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2" customHeight="1" x14ac:dyDescent="0.2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52.5" customHeight="1" x14ac:dyDescent="0.25"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52.5" customHeight="1" x14ac:dyDescent="0.25"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32.25" customHeight="1" x14ac:dyDescent="0.25"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52.5" customHeight="1" x14ac:dyDescent="0.25"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8" ht="3" customHeight="1" x14ac:dyDescent="0.25"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8" ht="17.25" customHeight="1" x14ac:dyDescent="0.25"/>
    <row r="46" spans="1:28" ht="52.5" customHeight="1" x14ac:dyDescent="0.25"/>
    <row r="47" spans="1:28" ht="52.5" customHeight="1" x14ac:dyDescent="0.25"/>
    <row r="49" ht="15" customHeight="1" x14ac:dyDescent="0.25"/>
    <row r="52" ht="90.6" customHeight="1" x14ac:dyDescent="0.25"/>
    <row r="53" ht="7.9" customHeight="1" x14ac:dyDescent="0.25"/>
    <row r="54" ht="20.45" customHeight="1" x14ac:dyDescent="0.25"/>
    <row r="55" ht="28.15" customHeight="1" x14ac:dyDescent="0.25"/>
    <row r="56" ht="10.9" customHeight="1" x14ac:dyDescent="0.25"/>
    <row r="57" ht="15.6" customHeight="1" x14ac:dyDescent="0.25"/>
    <row r="59" ht="19.149999999999999" customHeight="1" x14ac:dyDescent="0.25"/>
    <row r="60" ht="30" customHeight="1" x14ac:dyDescent="0.25"/>
    <row r="62" ht="14.45" customHeight="1" x14ac:dyDescent="0.25"/>
  </sheetData>
  <mergeCells count="36">
    <mergeCell ref="A28:AC28"/>
    <mergeCell ref="AB27:AC27"/>
    <mergeCell ref="A27:Z27"/>
    <mergeCell ref="A26:E26"/>
    <mergeCell ref="D23:D24"/>
    <mergeCell ref="E23:E24"/>
    <mergeCell ref="B25:C25"/>
    <mergeCell ref="AB23:AB24"/>
    <mergeCell ref="A23:A24"/>
    <mergeCell ref="B23:C24"/>
    <mergeCell ref="A14:AC14"/>
    <mergeCell ref="A15:AC15"/>
    <mergeCell ref="A16:AC16"/>
    <mergeCell ref="A17:D17"/>
    <mergeCell ref="E17:F17"/>
    <mergeCell ref="A22:AC22"/>
    <mergeCell ref="B18:C18"/>
    <mergeCell ref="B19:C19"/>
    <mergeCell ref="A20:C20"/>
    <mergeCell ref="A21:G21"/>
    <mergeCell ref="A12:B12"/>
    <mergeCell ref="H1:AC7"/>
    <mergeCell ref="A13:AC13"/>
    <mergeCell ref="B8:AB8"/>
    <mergeCell ref="A11:B11"/>
    <mergeCell ref="C11:AC11"/>
    <mergeCell ref="C12:AC12"/>
    <mergeCell ref="B9:AB9"/>
    <mergeCell ref="A29:AC30"/>
    <mergeCell ref="A39:P39"/>
    <mergeCell ref="A31:O31"/>
    <mergeCell ref="A32:O32"/>
    <mergeCell ref="A36:O36"/>
    <mergeCell ref="A37:O37"/>
    <mergeCell ref="A34:O34"/>
    <mergeCell ref="A35:O35"/>
  </mergeCells>
  <phoneticPr fontId="3" type="noConversion"/>
  <pageMargins left="0.24027777777777801" right="0.24027777777777801" top="0.05" bottom="0.209722222222222" header="0.51180555555555496" footer="0.51180555555555496"/>
  <pageSetup paperSize="9" scale="41" fitToWidth="0" fitToHeight="0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Мамсуров Борис Константинович</cp:lastModifiedBy>
  <cp:revision>7</cp:revision>
  <cp:lastPrinted>2026-07-22T06:38:11Z</cp:lastPrinted>
  <dcterms:created xsi:type="dcterms:W3CDTF">2014-01-17T11:35:00Z</dcterms:created>
  <dcterms:modified xsi:type="dcterms:W3CDTF">2026-07-22T06:38:12Z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1049-11.2.0.11440</vt:lpwstr>
  </property>
  <property fmtid="{D5CDD505-2E9C-101B-9397-08002B2CF9AE}" pid="3" name="ICV">
    <vt:lpwstr>9586C364BAE0484588C7CBEE8914A7E6</vt:lpwstr>
  </property>
  <property fmtid="{D5CDD505-2E9C-101B-9397-08002B2CF9AE}" pid="4" name="Generator">
    <vt:lpwstr>NPOI</vt:lpwstr>
  </property>
  <property fmtid="{D5CDD505-2E9C-101B-9397-08002B2CF9AE}" pid="5" name="Generator Version">
    <vt:lpwstr>2.4.1</vt:lpwstr>
  </property>
</Properties>
</file>