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activeX/activeX6.xml" ContentType="application/vnd.ms-office.activeX+xml"/>
  <Override PartName="/xl/activeX/activeX6.bin" ContentType="application/vnd.ms-office.activeX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F:\ЕАТ  Б Е Р Е З К А\2026\МРИ 5 Расходомер воды\на согл\"/>
    </mc:Choice>
  </mc:AlternateContent>
  <bookViews>
    <workbookView xWindow="0" yWindow="60" windowWidth="24240" windowHeight="12375"/>
  </bookViews>
  <sheets>
    <sheet name="Лист1" sheetId="1" r:id="rId1"/>
  </sheets>
  <definedNames>
    <definedName name="_xlnm.Print_Area" localSheetId="0">Лист1!$A$1:$L$33</definedName>
  </definedNames>
  <calcPr calcId="152511"/>
</workbook>
</file>

<file path=xl/calcChain.xml><?xml version="1.0" encoding="utf-8"?>
<calcChain xmlns="http://schemas.openxmlformats.org/spreadsheetml/2006/main">
  <c r="L10" i="1" l="1"/>
  <c r="J9" i="1" l="1"/>
  <c r="L9" i="1" s="1"/>
  <c r="G10" i="1" l="1"/>
  <c r="F10" i="1"/>
  <c r="E10" i="1"/>
  <c r="H9" i="1" l="1"/>
  <c r="J15" i="1" l="1"/>
</calcChain>
</file>

<file path=xl/sharedStrings.xml><?xml version="1.0" encoding="utf-8"?>
<sst xmlns="http://schemas.openxmlformats.org/spreadsheetml/2006/main" count="31" uniqueCount="31">
  <si>
    <t>№ п/п</t>
  </si>
  <si>
    <t>Ед. измр.</t>
  </si>
  <si>
    <t xml:space="preserve"> Кол-во</t>
  </si>
  <si>
    <t>Источники информации и цена за единицу, руб.*</t>
  </si>
  <si>
    <t>НМЦК</t>
  </si>
  <si>
    <t>Коэфф. вариации (V), %</t>
  </si>
  <si>
    <t>совокупн. значений</t>
  </si>
  <si>
    <t>однородная</t>
  </si>
  <si>
    <t>Итого</t>
  </si>
  <si>
    <t>* Применение корректирующих коэффициентов и индексов в рамках данного исследования нецелесообразно.</t>
  </si>
  <si>
    <t>** Определение однородности совокупности цен в соответствии с п.3.20 приказа Минэкономразвития России от 02.10.2013 N 567</t>
  </si>
  <si>
    <t>*** Среднее значение цен определено по формуле в соответствии с п.3.21 приказа Минэкономразвития России от 02.10.2013 N 567</t>
  </si>
  <si>
    <t xml:space="preserve">ОБОСНОВАНИЕ НАЧАЛЬНОЙ (МАКСИМАЛЬНОЙ) ЦЕНЫ </t>
  </si>
  <si>
    <t>Начальная (максимальная) цена контракта (далее НМЦК) определена в соответствии с Федеральным законом от 05.04.2013 N 44-ФЗ "О контрактной системе в сфере закупок товаров, работ, услуг для обеспечения государственных и муниципальных нужд", приказом Минэкономразвития России от 02.10.2013 N 567 «Об утверждении Методических рекомендаций по применению методов определения начальной (максимальной) цены государственного контракта, цены контракта, заключаемого с единственным поставщиком (подрядчиком, исполнителем)».</t>
  </si>
  <si>
    <t>Метод сопостовымых рыночных цен</t>
  </si>
  <si>
    <t xml:space="preserve"> </t>
  </si>
  <si>
    <t>Наименование товара</t>
  </si>
  <si>
    <t>Цена за 1 ед., руб. в соответствии с приказом о нормировании</t>
  </si>
  <si>
    <t>шт.</t>
  </si>
  <si>
    <t>Определение однородности и минимальных значений цен**</t>
  </si>
  <si>
    <t xml:space="preserve">Проведенные исследования позволяют определить начальную (максимальную) цену государственного контракта в размере </t>
  </si>
  <si>
    <t>мин.цена ком.пердложения</t>
  </si>
  <si>
    <t>норматив</t>
  </si>
  <si>
    <t>средняя цена</t>
  </si>
  <si>
    <t>Средняя цена***, руб. за ед.</t>
  </si>
  <si>
    <t>https://tem-sv.ru/CP/1/rsm0505_hv.php?l=&amp;dl=&amp;wh=z,q;,y;,m;p,y;i.,h;5000@n,q;,v;,i;,s;.,h;,m;&amp;n=6156</t>
  </si>
  <si>
    <t>https://tesmart.ru/oformlenie-2/</t>
  </si>
  <si>
    <t>Дата определения НМЦК:  июль 2026</t>
  </si>
  <si>
    <t>Коммерческое предложение № 09620 от 21.07.2026г.</t>
  </si>
  <si>
    <t>Поставка расходомера для узла учета тепловой энергии для нужд Межрайонной ИФНС России №5 по Московской области (прочее оборудование)</t>
  </si>
  <si>
    <t>Расходомер РСМ-05-05, Дм25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</si>
</sst>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_(* #,##0.00_);_(* \(#,##0.00\);_(* &quot;-&quot;??_);_(@_)"/>
  </numFmts>
  <fonts count="13" x14ac:knownFonts="1">
    <font>
      <sz val="10"/>
      <name val="Arial"/>
    </font>
    <font>
      <sz val="10"/>
      <name val="Arial"/>
      <family val="2"/>
      <charset val="204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u/>
      <sz val="10"/>
      <color theme="10"/>
      <name val="Arial"/>
      <family val="2"/>
      <charset val="204"/>
    </font>
    <font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i/>
      <sz val="12"/>
      <color rgb="FFFF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51">
    <xf numFmtId="0" fontId="0" fillId="0" borderId="0" xfId="0"/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wrapText="1"/>
    </xf>
    <xf numFmtId="0" fontId="2" fillId="0" borderId="1" xfId="0" applyFont="1" applyBorder="1" applyAlignment="1">
      <alignment vertical="center" wrapText="1"/>
    </xf>
    <xf numFmtId="0" fontId="2" fillId="0" borderId="0" xfId="0" applyFont="1" applyBorder="1" applyAlignment="1">
      <alignment horizontal="left" wrapText="1"/>
    </xf>
    <xf numFmtId="0" fontId="3" fillId="0" borderId="2" xfId="0" applyFont="1" applyBorder="1"/>
    <xf numFmtId="0" fontId="3" fillId="0" borderId="0" xfId="0" applyFont="1"/>
    <xf numFmtId="0" fontId="3" fillId="0" borderId="0" xfId="0" applyFont="1" applyAlignment="1"/>
    <xf numFmtId="0" fontId="2" fillId="0" borderId="2" xfId="0" applyFont="1" applyBorder="1" applyAlignment="1">
      <alignment horizontal="left" vertical="center" wrapText="1"/>
    </xf>
    <xf numFmtId="0" fontId="3" fillId="0" borderId="0" xfId="0" applyFont="1" applyBorder="1"/>
    <xf numFmtId="0" fontId="2" fillId="0" borderId="0" xfId="0" applyFont="1" applyBorder="1" applyAlignment="1">
      <alignment horizontal="left" vertical="center" wrapText="1"/>
    </xf>
    <xf numFmtId="0" fontId="4" fillId="0" borderId="0" xfId="0" applyFont="1"/>
    <xf numFmtId="0" fontId="2" fillId="0" borderId="0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7" fillId="0" borderId="0" xfId="0" applyFont="1" applyAlignment="1"/>
    <xf numFmtId="0" fontId="6" fillId="0" borderId="4" xfId="0" applyFont="1" applyBorder="1" applyAlignment="1">
      <alignment vertical="center" wrapText="1"/>
    </xf>
    <xf numFmtId="43" fontId="4" fillId="0" borderId="0" xfId="0" applyNumberFormat="1" applyFont="1"/>
    <xf numFmtId="43" fontId="3" fillId="0" borderId="0" xfId="0" applyNumberFormat="1" applyFont="1"/>
    <xf numFmtId="0" fontId="3" fillId="0" borderId="0" xfId="0" applyFont="1" applyBorder="1" applyAlignment="1">
      <alignment horizontal="left"/>
    </xf>
    <xf numFmtId="0" fontId="10" fillId="0" borderId="0" xfId="0" applyFont="1" applyAlignment="1"/>
    <xf numFmtId="0" fontId="9" fillId="0" borderId="0" xfId="0" applyFont="1"/>
    <xf numFmtId="0" fontId="9" fillId="0" borderId="0" xfId="0" applyFont="1" applyAlignment="1"/>
    <xf numFmtId="43" fontId="9" fillId="0" borderId="0" xfId="0" applyNumberFormat="1" applyFont="1"/>
    <xf numFmtId="0" fontId="11" fillId="0" borderId="2" xfId="2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4" fontId="11" fillId="0" borderId="2" xfId="2" applyNumberFormat="1" applyFont="1" applyFill="1" applyBorder="1" applyAlignment="1">
      <alignment horizontal="center" vertical="center" wrapText="1"/>
    </xf>
    <xf numFmtId="2" fontId="11" fillId="0" borderId="2" xfId="0" applyNumberFormat="1" applyFont="1" applyBorder="1" applyAlignment="1">
      <alignment horizontal="center" vertical="center" wrapText="1"/>
    </xf>
    <xf numFmtId="4" fontId="11" fillId="0" borderId="2" xfId="0" applyNumberFormat="1" applyFont="1" applyBorder="1" applyAlignment="1">
      <alignment horizontal="center" vertical="center" wrapText="1"/>
    </xf>
    <xf numFmtId="0" fontId="11" fillId="0" borderId="2" xfId="0" applyFont="1" applyBorder="1"/>
    <xf numFmtId="0" fontId="11" fillId="0" borderId="2" xfId="0" applyNumberFormat="1" applyFont="1" applyFill="1" applyBorder="1" applyAlignment="1">
      <alignment horizontal="center" vertical="center" wrapText="1"/>
    </xf>
    <xf numFmtId="164" fontId="11" fillId="0" borderId="2" xfId="1" applyFont="1" applyBorder="1" applyAlignment="1">
      <alignment horizontal="center" vertical="center" wrapText="1"/>
    </xf>
    <xf numFmtId="0" fontId="11" fillId="0" borderId="0" xfId="0" applyFont="1" applyBorder="1"/>
    <xf numFmtId="0" fontId="11" fillId="0" borderId="0" xfId="0" applyFont="1" applyBorder="1" applyAlignment="1">
      <alignment horizontal="center" vertical="center" wrapText="1"/>
    </xf>
    <xf numFmtId="2" fontId="11" fillId="0" borderId="0" xfId="0" applyNumberFormat="1" applyFont="1" applyBorder="1" applyAlignment="1">
      <alignment horizontal="center"/>
    </xf>
    <xf numFmtId="4" fontId="12" fillId="0" borderId="0" xfId="0" applyNumberFormat="1" applyFont="1" applyBorder="1"/>
    <xf numFmtId="0" fontId="11" fillId="0" borderId="0" xfId="0" applyFont="1"/>
    <xf numFmtId="164" fontId="3" fillId="2" borderId="0" xfId="0" applyNumberFormat="1" applyFont="1" applyFill="1" applyAlignment="1"/>
    <xf numFmtId="4" fontId="3" fillId="2" borderId="2" xfId="0" applyNumberFormat="1" applyFont="1" applyFill="1" applyBorder="1" applyAlignment="1">
      <alignment horizontal="center" vertical="center"/>
    </xf>
    <xf numFmtId="164" fontId="3" fillId="2" borderId="0" xfId="1" applyFont="1" applyFill="1" applyBorder="1" applyAlignment="1">
      <alignment vertical="center"/>
    </xf>
    <xf numFmtId="0" fontId="5" fillId="0" borderId="2" xfId="2" applyFill="1" applyBorder="1" applyAlignment="1">
      <alignment horizontal="center" vertical="center" wrapText="1"/>
    </xf>
    <xf numFmtId="2" fontId="3" fillId="2" borderId="2" xfId="1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8" fillId="0" borderId="0" xfId="0" applyFont="1" applyFill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left" vertical="center" wrapText="1"/>
    </xf>
    <xf numFmtId="2" fontId="4" fillId="0" borderId="2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2" borderId="0" xfId="0" applyFont="1" applyFill="1" applyAlignment="1">
      <alignment horizontal="left" vertical="center"/>
    </xf>
    <xf numFmtId="0" fontId="11" fillId="0" borderId="5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</cellXfs>
  <cellStyles count="3">
    <cellStyle name="Гиперссылка" xfId="2" builtinId="8"/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5" Type="http://schemas.openxmlformats.org/officeDocument/2006/relationships/image" Target="../media/image5.emf"/><Relationship Id="rId4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</xdr:colOff>
          <xdr:row>9</xdr:row>
          <xdr:rowOff>233362</xdr:rowOff>
        </xdr:from>
        <xdr:to>
          <xdr:col>1</xdr:col>
          <xdr:colOff>738187</xdr:colOff>
          <xdr:row>11</xdr:row>
          <xdr:rowOff>9525</xdr:rowOff>
        </xdr:to>
        <xdr:sp macro="" textlink="">
          <xdr:nvSpPr>
            <xdr:cNvPr id="1025" name="Control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</xdr:colOff>
          <xdr:row>9</xdr:row>
          <xdr:rowOff>233362</xdr:rowOff>
        </xdr:from>
        <xdr:to>
          <xdr:col>1</xdr:col>
          <xdr:colOff>738187</xdr:colOff>
          <xdr:row>11</xdr:row>
          <xdr:rowOff>9525</xdr:rowOff>
        </xdr:to>
        <xdr:sp macro="" textlink="">
          <xdr:nvSpPr>
            <xdr:cNvPr id="1026" name="Control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</xdr:colOff>
          <xdr:row>9</xdr:row>
          <xdr:rowOff>233362</xdr:rowOff>
        </xdr:from>
        <xdr:to>
          <xdr:col>1</xdr:col>
          <xdr:colOff>738187</xdr:colOff>
          <xdr:row>11</xdr:row>
          <xdr:rowOff>9525</xdr:rowOff>
        </xdr:to>
        <xdr:sp macro="" textlink="">
          <xdr:nvSpPr>
            <xdr:cNvPr id="1027" name="Control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</xdr:colOff>
          <xdr:row>9</xdr:row>
          <xdr:rowOff>233362</xdr:rowOff>
        </xdr:from>
        <xdr:to>
          <xdr:col>1</xdr:col>
          <xdr:colOff>738187</xdr:colOff>
          <xdr:row>11</xdr:row>
          <xdr:rowOff>9525</xdr:rowOff>
        </xdr:to>
        <xdr:sp macro="" textlink="">
          <xdr:nvSpPr>
            <xdr:cNvPr id="1028" name="Control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</xdr:colOff>
          <xdr:row>9</xdr:row>
          <xdr:rowOff>233362</xdr:rowOff>
        </xdr:from>
        <xdr:to>
          <xdr:col>1</xdr:col>
          <xdr:colOff>738187</xdr:colOff>
          <xdr:row>11</xdr:row>
          <xdr:rowOff>9525</xdr:rowOff>
        </xdr:to>
        <xdr:sp macro="" textlink="">
          <xdr:nvSpPr>
            <xdr:cNvPr id="1029" name="Control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</xdr:colOff>
          <xdr:row>9</xdr:row>
          <xdr:rowOff>233362</xdr:rowOff>
        </xdr:from>
        <xdr:to>
          <xdr:col>1</xdr:col>
          <xdr:colOff>738187</xdr:colOff>
          <xdr:row>11</xdr:row>
          <xdr:rowOff>9525</xdr:rowOff>
        </xdr:to>
        <xdr:sp macro="" textlink="">
          <xdr:nvSpPr>
            <xdr:cNvPr id="1030" name="Control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ontrol" Target="../activeX/activeX2.xml"/><Relationship Id="rId13" Type="http://schemas.openxmlformats.org/officeDocument/2006/relationships/control" Target="../activeX/activeX5.xml"/><Relationship Id="rId3" Type="http://schemas.openxmlformats.org/officeDocument/2006/relationships/printerSettings" Target="../printerSettings/printerSettings1.bin"/><Relationship Id="rId7" Type="http://schemas.openxmlformats.org/officeDocument/2006/relationships/image" Target="../media/image1.emf"/><Relationship Id="rId12" Type="http://schemas.openxmlformats.org/officeDocument/2006/relationships/image" Target="../media/image3.emf"/><Relationship Id="rId2" Type="http://schemas.openxmlformats.org/officeDocument/2006/relationships/hyperlink" Target="https://tesmart.ru/oformlenie-2/" TargetMode="External"/><Relationship Id="rId16" Type="http://schemas.openxmlformats.org/officeDocument/2006/relationships/image" Target="../media/image5.emf"/><Relationship Id="rId1" Type="http://schemas.openxmlformats.org/officeDocument/2006/relationships/hyperlink" Target="https://tem-sv.ru/CP/1/rsm0505_hv.php?l=&amp;dl=&amp;wh=z,q;,y;,m;p,y;i.,h;5000@n,q;,v;,i;,s;.,h;,m;&amp;n=6156" TargetMode="External"/><Relationship Id="rId6" Type="http://schemas.openxmlformats.org/officeDocument/2006/relationships/control" Target="../activeX/activeX1.xml"/><Relationship Id="rId11" Type="http://schemas.openxmlformats.org/officeDocument/2006/relationships/control" Target="../activeX/activeX4.xml"/><Relationship Id="rId5" Type="http://schemas.openxmlformats.org/officeDocument/2006/relationships/vmlDrawing" Target="../drawings/vmlDrawing1.vml"/><Relationship Id="rId15" Type="http://schemas.openxmlformats.org/officeDocument/2006/relationships/control" Target="../activeX/activeX6.xml"/><Relationship Id="rId10" Type="http://schemas.openxmlformats.org/officeDocument/2006/relationships/image" Target="../media/image2.emf"/><Relationship Id="rId4" Type="http://schemas.openxmlformats.org/officeDocument/2006/relationships/drawing" Target="../drawings/drawing1.xml"/><Relationship Id="rId9" Type="http://schemas.openxmlformats.org/officeDocument/2006/relationships/control" Target="../activeX/activeX3.xml"/><Relationship Id="rId14" Type="http://schemas.openxmlformats.org/officeDocument/2006/relationships/image" Target="../media/image4.emf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>
    <pageSetUpPr fitToPage="1"/>
  </sheetPr>
  <dimension ref="A1:L57"/>
  <sheetViews>
    <sheetView tabSelected="1" view="pageBreakPreview" zoomScale="80" zoomScaleSheetLayoutView="80" workbookViewId="0">
      <selection activeCell="L11" sqref="L11"/>
    </sheetView>
  </sheetViews>
  <sheetFormatPr defaultRowHeight="12.75" x14ac:dyDescent="0.2"/>
  <cols>
    <col min="1" max="1" width="4.7109375" style="6" customWidth="1"/>
    <col min="2" max="2" width="25.42578125" style="6" customWidth="1"/>
    <col min="3" max="3" width="10" style="6" customWidth="1"/>
    <col min="4" max="4" width="5.42578125" style="6" customWidth="1"/>
    <col min="5" max="5" width="16.140625" style="6" customWidth="1"/>
    <col min="6" max="6" width="17.5703125" style="6" customWidth="1"/>
    <col min="7" max="7" width="15.85546875" style="6" customWidth="1"/>
    <col min="8" max="8" width="11.7109375" style="6" customWidth="1"/>
    <col min="9" max="9" width="12.5703125" style="6" customWidth="1"/>
    <col min="10" max="10" width="14.28515625" style="6" customWidth="1"/>
    <col min="11" max="11" width="11.28515625" style="20" customWidth="1"/>
    <col min="12" max="12" width="15" style="11" customWidth="1"/>
    <col min="13" max="16384" width="9.140625" style="6"/>
  </cols>
  <sheetData>
    <row r="1" spans="1:12" ht="18" customHeight="1" x14ac:dyDescent="0.25">
      <c r="H1" s="14"/>
      <c r="I1" s="14"/>
      <c r="J1" s="14"/>
      <c r="K1" s="19"/>
      <c r="L1" s="14"/>
    </row>
    <row r="2" spans="1:12" ht="16.5" customHeight="1" x14ac:dyDescent="0.2">
      <c r="A2" s="41" t="s">
        <v>12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</row>
    <row r="3" spans="1:12" ht="42" customHeight="1" x14ac:dyDescent="0.2">
      <c r="A3" s="42" t="s">
        <v>29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</row>
    <row r="4" spans="1:12" ht="50.25" customHeight="1" x14ac:dyDescent="0.2">
      <c r="A4" s="45" t="s">
        <v>13</v>
      </c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</row>
    <row r="5" spans="1:12" ht="19.5" customHeight="1" x14ac:dyDescent="0.2">
      <c r="A5" s="7" t="s">
        <v>27</v>
      </c>
      <c r="B5" s="7"/>
    </row>
    <row r="6" spans="1:12" ht="18.75" customHeight="1" x14ac:dyDescent="0.2">
      <c r="A6" s="6" t="s">
        <v>14</v>
      </c>
    </row>
    <row r="7" spans="1:12" ht="27" customHeight="1" x14ac:dyDescent="0.2">
      <c r="A7" s="47" t="s">
        <v>0</v>
      </c>
      <c r="B7" s="47" t="s">
        <v>16</v>
      </c>
      <c r="C7" s="44" t="s">
        <v>1</v>
      </c>
      <c r="D7" s="44" t="s">
        <v>2</v>
      </c>
      <c r="E7" s="44" t="s">
        <v>3</v>
      </c>
      <c r="F7" s="44"/>
      <c r="G7" s="44"/>
      <c r="H7" s="49" t="s">
        <v>19</v>
      </c>
      <c r="I7" s="50"/>
      <c r="J7" s="50"/>
      <c r="K7" s="44" t="s">
        <v>17</v>
      </c>
      <c r="L7" s="46" t="s">
        <v>4</v>
      </c>
    </row>
    <row r="8" spans="1:12" ht="66.75" customHeight="1" thickBot="1" x14ac:dyDescent="0.25">
      <c r="A8" s="47"/>
      <c r="B8" s="47"/>
      <c r="C8" s="44"/>
      <c r="D8" s="44"/>
      <c r="E8" s="39" t="s">
        <v>25</v>
      </c>
      <c r="F8" s="39" t="s">
        <v>26</v>
      </c>
      <c r="G8" s="23" t="s">
        <v>28</v>
      </c>
      <c r="H8" s="24" t="s">
        <v>5</v>
      </c>
      <c r="I8" s="24" t="s">
        <v>6</v>
      </c>
      <c r="J8" s="24" t="s">
        <v>24</v>
      </c>
      <c r="K8" s="44"/>
      <c r="L8" s="46"/>
    </row>
    <row r="9" spans="1:12" ht="42" customHeight="1" thickBot="1" x14ac:dyDescent="0.25">
      <c r="A9" s="13">
        <v>1</v>
      </c>
      <c r="B9" s="15" t="s">
        <v>30</v>
      </c>
      <c r="C9" s="24" t="s">
        <v>18</v>
      </c>
      <c r="D9" s="24">
        <v>1</v>
      </c>
      <c r="E9" s="25">
        <v>55431.92</v>
      </c>
      <c r="F9" s="25">
        <v>47478.35</v>
      </c>
      <c r="G9" s="25">
        <v>49166</v>
      </c>
      <c r="H9" s="26">
        <f t="shared" ref="H9" si="0">SQRT(((J9-E9)^2+(J9-F9)^2+(J9-G9)^2)/2)/J9*100</f>
        <v>8.2668679752600767</v>
      </c>
      <c r="I9" s="27" t="s">
        <v>7</v>
      </c>
      <c r="J9" s="27">
        <f>AVERAGE(E9,F9,G9)</f>
        <v>50692.09</v>
      </c>
      <c r="K9" s="27">
        <v>0</v>
      </c>
      <c r="L9" s="37">
        <f>J9*D9</f>
        <v>50692.09</v>
      </c>
    </row>
    <row r="10" spans="1:12" ht="18.75" customHeight="1" x14ac:dyDescent="0.2">
      <c r="A10" s="5"/>
      <c r="B10" s="8" t="s">
        <v>8</v>
      </c>
      <c r="C10" s="28"/>
      <c r="D10" s="29"/>
      <c r="E10" s="30">
        <f>SUM(E9:E9)</f>
        <v>55431.92</v>
      </c>
      <c r="F10" s="30">
        <f>SUM(F9:F9)</f>
        <v>47478.35</v>
      </c>
      <c r="G10" s="30">
        <f>SUM(G9:G9)</f>
        <v>49166</v>
      </c>
      <c r="H10" s="26"/>
      <c r="I10" s="28"/>
      <c r="J10" s="27"/>
      <c r="K10" s="27"/>
      <c r="L10" s="40">
        <f>SUM(L9:L9)</f>
        <v>50692.09</v>
      </c>
    </row>
    <row r="11" spans="1:12" x14ac:dyDescent="0.2">
      <c r="A11" s="9"/>
      <c r="B11" s="10"/>
      <c r="C11" s="31"/>
      <c r="D11" s="32"/>
      <c r="E11" s="33" t="s">
        <v>21</v>
      </c>
      <c r="F11" s="33"/>
      <c r="G11" s="33"/>
      <c r="H11" s="33"/>
      <c r="I11" s="31"/>
      <c r="J11" s="34"/>
      <c r="K11" s="34" t="s">
        <v>22</v>
      </c>
      <c r="L11" s="38" t="s">
        <v>23</v>
      </c>
    </row>
    <row r="12" spans="1:12" ht="13.5" customHeight="1" x14ac:dyDescent="0.2">
      <c r="A12" s="6" t="s">
        <v>9</v>
      </c>
      <c r="B12" s="3"/>
      <c r="C12" s="35"/>
      <c r="D12" s="32"/>
      <c r="E12" s="35"/>
      <c r="F12" s="35"/>
      <c r="G12" s="35"/>
      <c r="H12" s="35"/>
      <c r="I12" s="35"/>
      <c r="J12" s="35"/>
      <c r="K12" s="35"/>
    </row>
    <row r="13" spans="1:12" ht="13.5" customHeight="1" x14ac:dyDescent="0.2">
      <c r="A13" s="6" t="s">
        <v>10</v>
      </c>
      <c r="B13" s="3"/>
      <c r="D13" s="12"/>
    </row>
    <row r="14" spans="1:12" ht="12.75" customHeight="1" x14ac:dyDescent="0.2">
      <c r="A14" s="6" t="s">
        <v>11</v>
      </c>
      <c r="B14" s="3"/>
      <c r="D14" s="12"/>
    </row>
    <row r="15" spans="1:12" ht="17.25" customHeight="1" x14ac:dyDescent="0.2">
      <c r="A15" s="48" t="s">
        <v>20</v>
      </c>
      <c r="B15" s="48"/>
      <c r="C15" s="48"/>
      <c r="D15" s="48"/>
      <c r="E15" s="48"/>
      <c r="F15" s="48"/>
      <c r="G15" s="48"/>
      <c r="H15" s="48"/>
      <c r="I15" s="48"/>
      <c r="J15" s="36">
        <f>L10</f>
        <v>50692.09</v>
      </c>
      <c r="K15" s="21"/>
    </row>
    <row r="16" spans="1:12" x14ac:dyDescent="0.2">
      <c r="B16" s="1"/>
      <c r="D16" s="2"/>
    </row>
    <row r="17" spans="2:12" x14ac:dyDescent="0.2">
      <c r="B17" s="4"/>
      <c r="D17" s="2"/>
    </row>
    <row r="18" spans="2:12" x14ac:dyDescent="0.2">
      <c r="B18" s="4"/>
      <c r="D18" s="2"/>
    </row>
    <row r="19" spans="2:12" x14ac:dyDescent="0.2">
      <c r="B19" s="4"/>
      <c r="D19" s="2"/>
      <c r="L19" s="16"/>
    </row>
    <row r="20" spans="2:12" x14ac:dyDescent="0.2">
      <c r="B20" s="4"/>
      <c r="D20" s="2"/>
    </row>
    <row r="21" spans="2:12" x14ac:dyDescent="0.2">
      <c r="B21" s="4"/>
      <c r="D21" s="2"/>
      <c r="J21" s="17"/>
      <c r="K21" s="22"/>
    </row>
    <row r="22" spans="2:12" x14ac:dyDescent="0.2">
      <c r="B22" s="4"/>
      <c r="D22" s="2"/>
    </row>
    <row r="23" spans="2:12" x14ac:dyDescent="0.2">
      <c r="B23" s="4"/>
      <c r="D23" s="2"/>
    </row>
    <row r="24" spans="2:12" x14ac:dyDescent="0.2">
      <c r="B24" s="18"/>
      <c r="D24" s="2"/>
      <c r="I24" s="6" t="s">
        <v>15</v>
      </c>
    </row>
    <row r="25" spans="2:12" x14ac:dyDescent="0.2">
      <c r="B25" s="4"/>
      <c r="D25" s="2"/>
    </row>
    <row r="26" spans="2:12" x14ac:dyDescent="0.2">
      <c r="B26" s="4"/>
      <c r="D26" s="2"/>
    </row>
    <row r="27" spans="2:12" x14ac:dyDescent="0.2">
      <c r="B27" s="4"/>
      <c r="D27" s="2"/>
    </row>
    <row r="28" spans="2:12" x14ac:dyDescent="0.2">
      <c r="B28" s="4"/>
      <c r="D28" s="2"/>
    </row>
    <row r="29" spans="2:12" x14ac:dyDescent="0.2">
      <c r="B29" s="4"/>
      <c r="D29" s="2"/>
    </row>
    <row r="30" spans="2:12" x14ac:dyDescent="0.2">
      <c r="B30" s="4"/>
      <c r="D30" s="2"/>
    </row>
    <row r="31" spans="2:12" x14ac:dyDescent="0.2">
      <c r="B31" s="4"/>
      <c r="D31" s="2"/>
    </row>
    <row r="32" spans="2:12" x14ac:dyDescent="0.2">
      <c r="B32" s="4"/>
      <c r="D32" s="2"/>
    </row>
    <row r="33" spans="2:4" x14ac:dyDescent="0.2">
      <c r="B33" s="4"/>
      <c r="D33" s="2"/>
    </row>
    <row r="34" spans="2:4" x14ac:dyDescent="0.2">
      <c r="B34" s="4"/>
      <c r="D34" s="2"/>
    </row>
    <row r="35" spans="2:4" x14ac:dyDescent="0.2">
      <c r="B35" s="4"/>
      <c r="D35" s="2"/>
    </row>
    <row r="36" spans="2:4" x14ac:dyDescent="0.2">
      <c r="B36" s="4"/>
      <c r="D36" s="2"/>
    </row>
    <row r="37" spans="2:4" x14ac:dyDescent="0.2">
      <c r="B37" s="4"/>
      <c r="D37" s="2"/>
    </row>
    <row r="38" spans="2:4" x14ac:dyDescent="0.2">
      <c r="B38" s="4"/>
      <c r="D38" s="2"/>
    </row>
    <row r="39" spans="2:4" x14ac:dyDescent="0.2">
      <c r="B39" s="4"/>
      <c r="D39" s="2"/>
    </row>
    <row r="40" spans="2:4" x14ac:dyDescent="0.2">
      <c r="B40" s="4"/>
      <c r="D40" s="2"/>
    </row>
    <row r="41" spans="2:4" x14ac:dyDescent="0.2">
      <c r="B41" s="4"/>
      <c r="D41" s="2"/>
    </row>
    <row r="42" spans="2:4" x14ac:dyDescent="0.2">
      <c r="D42" s="2"/>
    </row>
    <row r="43" spans="2:4" x14ac:dyDescent="0.2">
      <c r="D43" s="2"/>
    </row>
    <row r="44" spans="2:4" x14ac:dyDescent="0.2">
      <c r="D44" s="2"/>
    </row>
    <row r="45" spans="2:4" x14ac:dyDescent="0.2">
      <c r="D45" s="2"/>
    </row>
    <row r="46" spans="2:4" x14ac:dyDescent="0.2">
      <c r="D46" s="2"/>
    </row>
    <row r="47" spans="2:4" x14ac:dyDescent="0.2">
      <c r="D47" s="2"/>
    </row>
    <row r="48" spans="2:4" x14ac:dyDescent="0.2">
      <c r="D48" s="2"/>
    </row>
    <row r="49" spans="4:4" x14ac:dyDescent="0.2">
      <c r="D49" s="2"/>
    </row>
    <row r="50" spans="4:4" x14ac:dyDescent="0.2">
      <c r="D50" s="2"/>
    </row>
    <row r="51" spans="4:4" x14ac:dyDescent="0.2">
      <c r="D51" s="2"/>
    </row>
    <row r="52" spans="4:4" x14ac:dyDescent="0.2">
      <c r="D52" s="2"/>
    </row>
    <row r="53" spans="4:4" x14ac:dyDescent="0.2">
      <c r="D53" s="2"/>
    </row>
    <row r="54" spans="4:4" x14ac:dyDescent="0.2">
      <c r="D54" s="43"/>
    </row>
    <row r="55" spans="4:4" x14ac:dyDescent="0.2">
      <c r="D55" s="43"/>
    </row>
    <row r="56" spans="4:4" x14ac:dyDescent="0.2">
      <c r="D56" s="43"/>
    </row>
    <row r="57" spans="4:4" x14ac:dyDescent="0.2">
      <c r="D57" s="12"/>
    </row>
  </sheetData>
  <mergeCells count="13">
    <mergeCell ref="A2:L2"/>
    <mergeCell ref="A3:L3"/>
    <mergeCell ref="D54:D56"/>
    <mergeCell ref="E7:G7"/>
    <mergeCell ref="A4:L4"/>
    <mergeCell ref="L7:L8"/>
    <mergeCell ref="A7:A8"/>
    <mergeCell ref="B7:B8"/>
    <mergeCell ref="C7:C8"/>
    <mergeCell ref="D7:D8"/>
    <mergeCell ref="K7:K8"/>
    <mergeCell ref="A15:I15"/>
    <mergeCell ref="H7:J7"/>
  </mergeCells>
  <phoneticPr fontId="0" type="noConversion"/>
  <hyperlinks>
    <hyperlink ref="E8" r:id="rId1"/>
    <hyperlink ref="F8" r:id="rId2"/>
  </hyperlinks>
  <pageMargins left="0.23622047244094491" right="0.23622047244094491" top="0.15748031496062992" bottom="0.15748031496062992" header="0.31496062992125984" footer="0.31496062992125984"/>
  <pageSetup paperSize="9" scale="91" orientation="landscape" r:id="rId3"/>
  <headerFooter alignWithMargins="0"/>
  <drawing r:id="rId4"/>
  <legacyDrawing r:id="rId5"/>
  <controls>
    <mc:AlternateContent xmlns:mc="http://schemas.openxmlformats.org/markup-compatibility/2006">
      <mc:Choice Requires="x14">
        <control shapeId="1025" r:id="rId6" name="Control 1">
          <controlPr defaultSize="0" r:id="rId7">
            <anchor moveWithCells="1">
              <from>
                <xdr:col>1</xdr:col>
                <xdr:colOff>0</xdr:colOff>
                <xdr:row>9</xdr:row>
                <xdr:rowOff>228600</xdr:rowOff>
              </from>
              <to>
                <xdr:col>1</xdr:col>
                <xdr:colOff>733425</xdr:colOff>
                <xdr:row>11</xdr:row>
                <xdr:rowOff>9525</xdr:rowOff>
              </to>
            </anchor>
          </controlPr>
        </control>
      </mc:Choice>
      <mc:Fallback>
        <control shapeId="1025" r:id="rId6" name="Control 1"/>
      </mc:Fallback>
    </mc:AlternateContent>
    <mc:AlternateContent xmlns:mc="http://schemas.openxmlformats.org/markup-compatibility/2006">
      <mc:Choice Requires="x14">
        <control shapeId="1026" r:id="rId8" name="Control 2">
          <controlPr defaultSize="0" r:id="rId7">
            <anchor moveWithCells="1">
              <from>
                <xdr:col>1</xdr:col>
                <xdr:colOff>0</xdr:colOff>
                <xdr:row>9</xdr:row>
                <xdr:rowOff>228600</xdr:rowOff>
              </from>
              <to>
                <xdr:col>1</xdr:col>
                <xdr:colOff>733425</xdr:colOff>
                <xdr:row>11</xdr:row>
                <xdr:rowOff>9525</xdr:rowOff>
              </to>
            </anchor>
          </controlPr>
        </control>
      </mc:Choice>
      <mc:Fallback>
        <control shapeId="1026" r:id="rId8" name="Control 2"/>
      </mc:Fallback>
    </mc:AlternateContent>
    <mc:AlternateContent xmlns:mc="http://schemas.openxmlformats.org/markup-compatibility/2006">
      <mc:Choice Requires="x14">
        <control shapeId="1027" r:id="rId9" name="Control 3">
          <controlPr defaultSize="0" r:id="rId10">
            <anchor moveWithCells="1">
              <from>
                <xdr:col>1</xdr:col>
                <xdr:colOff>0</xdr:colOff>
                <xdr:row>9</xdr:row>
                <xdr:rowOff>228600</xdr:rowOff>
              </from>
              <to>
                <xdr:col>1</xdr:col>
                <xdr:colOff>733425</xdr:colOff>
                <xdr:row>11</xdr:row>
                <xdr:rowOff>9525</xdr:rowOff>
              </to>
            </anchor>
          </controlPr>
        </control>
      </mc:Choice>
      <mc:Fallback>
        <control shapeId="1027" r:id="rId9" name="Control 3"/>
      </mc:Fallback>
    </mc:AlternateContent>
    <mc:AlternateContent xmlns:mc="http://schemas.openxmlformats.org/markup-compatibility/2006">
      <mc:Choice Requires="x14">
        <control shapeId="1028" r:id="rId11" name="Control 4">
          <controlPr defaultSize="0" r:id="rId12">
            <anchor moveWithCells="1">
              <from>
                <xdr:col>1</xdr:col>
                <xdr:colOff>0</xdr:colOff>
                <xdr:row>9</xdr:row>
                <xdr:rowOff>228600</xdr:rowOff>
              </from>
              <to>
                <xdr:col>1</xdr:col>
                <xdr:colOff>733425</xdr:colOff>
                <xdr:row>11</xdr:row>
                <xdr:rowOff>9525</xdr:rowOff>
              </to>
            </anchor>
          </controlPr>
        </control>
      </mc:Choice>
      <mc:Fallback>
        <control shapeId="1028" r:id="rId11" name="Control 4"/>
      </mc:Fallback>
    </mc:AlternateContent>
    <mc:AlternateContent xmlns:mc="http://schemas.openxmlformats.org/markup-compatibility/2006">
      <mc:Choice Requires="x14">
        <control shapeId="1029" r:id="rId13" name="Control 5">
          <controlPr defaultSize="0" r:id="rId14">
            <anchor moveWithCells="1">
              <from>
                <xdr:col>1</xdr:col>
                <xdr:colOff>0</xdr:colOff>
                <xdr:row>9</xdr:row>
                <xdr:rowOff>228600</xdr:rowOff>
              </from>
              <to>
                <xdr:col>1</xdr:col>
                <xdr:colOff>733425</xdr:colOff>
                <xdr:row>11</xdr:row>
                <xdr:rowOff>9525</xdr:rowOff>
              </to>
            </anchor>
          </controlPr>
        </control>
      </mc:Choice>
      <mc:Fallback>
        <control shapeId="1029" r:id="rId13" name="Control 5"/>
      </mc:Fallback>
    </mc:AlternateContent>
    <mc:AlternateContent xmlns:mc="http://schemas.openxmlformats.org/markup-compatibility/2006">
      <mc:Choice Requires="x14">
        <control shapeId="1030" r:id="rId15" name="Control 6">
          <controlPr defaultSize="0" r:id="rId16">
            <anchor moveWithCells="1">
              <from>
                <xdr:col>1</xdr:col>
                <xdr:colOff>0</xdr:colOff>
                <xdr:row>9</xdr:row>
                <xdr:rowOff>228600</xdr:rowOff>
              </from>
              <to>
                <xdr:col>1</xdr:col>
                <xdr:colOff>733425</xdr:colOff>
                <xdr:row>11</xdr:row>
                <xdr:rowOff>9525</xdr:rowOff>
              </to>
            </anchor>
          </controlPr>
        </control>
      </mc:Choice>
      <mc:Fallback>
        <control shapeId="1030" r:id="rId15" name="Control 6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Марченко Анастасия Романовна</cp:lastModifiedBy>
  <cp:revision/>
  <cp:lastPrinted>2026-04-27T13:43:56Z</cp:lastPrinted>
  <dcterms:created xsi:type="dcterms:W3CDTF">1996-10-08T23:32:33Z</dcterms:created>
  <dcterms:modified xsi:type="dcterms:W3CDTF">2026-07-22T11:19:06Z</dcterms:modified>
</cp:coreProperties>
</file>