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60. Душевые кабины\"/>
    </mc:Choice>
  </mc:AlternateContent>
  <bookViews>
    <workbookView xWindow="0" yWindow="0" windowWidth="28800" windowHeight="11535"/>
  </bookViews>
  <sheets>
    <sheet name="НМЦК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1" l="1"/>
  <c r="R10" i="1" s="1"/>
  <c r="O10" i="1"/>
  <c r="N10" i="1"/>
  <c r="L10" i="1"/>
  <c r="P10" i="1" l="1"/>
  <c r="N11" i="1"/>
  <c r="O11" i="1"/>
  <c r="Q11" i="1"/>
  <c r="R11" i="1" s="1"/>
  <c r="R12" i="1" s="1"/>
  <c r="L11" i="1"/>
  <c r="P11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<sst xmlns="http://schemas.openxmlformats.org/spreadsheetml/2006/main" count="38" uniqueCount="31">
  <si>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</si>
  <si>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</si>
  <si>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</si>
  <si>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</si>
  <si>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</si>
  <si>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</si>
  <si>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</si>
  <si>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</si>
  <si>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</si>
  <si>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</si>
  <si>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</si>
  <si>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</si>
  <si>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</si>
  <si>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</si>
  <si>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</si>
  <si>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</si>
  <si>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</si>
  <si>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</si>
  <si>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</si>
  <si>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</si>
  <si>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</si>
  <si>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</si>
  <si>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</si>
  <si>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Предложение 1</t>
  </si>
  <si>
    <t>Предложение 2</t>
  </si>
  <si>
    <t>Предложение 3</t>
  </si>
  <si>
    <t>на поставку душевых кабин для нужд ФГБУ «НИИ пульмонологии» ФМБА России</t>
  </si>
  <si>
    <t>Душевая кабина River Nara средний поддон 80x90см</t>
  </si>
  <si>
    <t>Душевая кабина River Amur средний поддон 90x90см</t>
  </si>
  <si>
    <t>22.23.12.140</t>
  </si>
  <si>
    <t>Дата подготовки обоснования НМЦК: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</si>
</sst>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zoomScale="90" zoomScaleNormal="90" workbookViewId="0">
      <selection activeCell="K15" sqref="K15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3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27" t="s">
        <v>15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9"/>
      <c r="S5" s="16" t="s">
        <v>11</v>
      </c>
    </row>
    <row r="6" spans="1:19" ht="30" customHeight="1" x14ac:dyDescent="0.25">
      <c r="A6" s="16" t="s">
        <v>0</v>
      </c>
      <c r="B6" s="16" t="s">
        <v>1</v>
      </c>
      <c r="C6" s="16" t="s">
        <v>20</v>
      </c>
      <c r="D6" s="16" t="s">
        <v>2</v>
      </c>
      <c r="E6" s="16" t="s">
        <v>3</v>
      </c>
      <c r="F6" s="21" t="s">
        <v>6</v>
      </c>
      <c r="G6" s="22"/>
      <c r="H6" s="22"/>
      <c r="I6" s="22"/>
      <c r="J6" s="22"/>
      <c r="K6" s="23"/>
      <c r="L6" s="16" t="s">
        <v>16</v>
      </c>
      <c r="M6" s="16" t="s">
        <v>7</v>
      </c>
      <c r="N6" s="16" t="s">
        <v>17</v>
      </c>
      <c r="O6" s="19" t="s">
        <v>10</v>
      </c>
      <c r="P6" s="20"/>
      <c r="Q6" s="16" t="s">
        <v>18</v>
      </c>
      <c r="R6" s="16" t="s">
        <v>19</v>
      </c>
      <c r="S6" s="17"/>
    </row>
    <row r="7" spans="1:19" ht="45" customHeight="1" x14ac:dyDescent="0.25">
      <c r="A7" s="17"/>
      <c r="B7" s="17"/>
      <c r="C7" s="17"/>
      <c r="D7" s="17"/>
      <c r="E7" s="17"/>
      <c r="F7" s="30" t="s">
        <v>23</v>
      </c>
      <c r="G7" s="31"/>
      <c r="H7" s="30" t="s">
        <v>24</v>
      </c>
      <c r="I7" s="31"/>
      <c r="J7" s="30" t="s">
        <v>25</v>
      </c>
      <c r="K7" s="31"/>
      <c r="L7" s="17"/>
      <c r="M7" s="17"/>
      <c r="N7" s="17"/>
      <c r="O7" s="16" t="s">
        <v>8</v>
      </c>
      <c r="P7" s="16" t="s">
        <v>9</v>
      </c>
      <c r="Q7" s="17"/>
      <c r="R7" s="17"/>
      <c r="S7" s="17"/>
    </row>
    <row r="8" spans="1:19" ht="30" customHeight="1" x14ac:dyDescent="0.25">
      <c r="A8" s="18"/>
      <c r="B8" s="18"/>
      <c r="C8" s="18"/>
      <c r="D8" s="18"/>
      <c r="E8" s="18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8"/>
      <c r="M8" s="18"/>
      <c r="N8" s="18"/>
      <c r="O8" s="18"/>
      <c r="P8" s="18"/>
      <c r="Q8" s="18"/>
      <c r="R8" s="18"/>
      <c r="S8" s="18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25.5" x14ac:dyDescent="0.25">
      <c r="A10" s="1">
        <v>1</v>
      </c>
      <c r="B10" s="12" t="s">
        <v>27</v>
      </c>
      <c r="C10" s="12" t="s">
        <v>29</v>
      </c>
      <c r="D10" s="1" t="s">
        <v>21</v>
      </c>
      <c r="E10" s="1">
        <v>2</v>
      </c>
      <c r="F10" s="7">
        <v>35200</v>
      </c>
      <c r="G10" s="7">
        <v>0</v>
      </c>
      <c r="H10" s="7">
        <v>35800</v>
      </c>
      <c r="I10" s="7">
        <v>0</v>
      </c>
      <c r="J10" s="7">
        <v>35254</v>
      </c>
      <c r="K10" s="7">
        <v>0</v>
      </c>
      <c r="L10" s="3">
        <f t="shared" ref="L10" si="0">AVERAGE(F10,H10,J10)</f>
        <v>35418</v>
      </c>
      <c r="M10" s="10">
        <v>0</v>
      </c>
      <c r="N10" s="3">
        <f t="shared" ref="N10" si="1">AVERAGE(F10,H10,J10)+AVERAGE(G10,I10,K10)</f>
        <v>35418</v>
      </c>
      <c r="O10" s="3">
        <f t="shared" ref="O10" si="2">STDEV(F10,H10,J10)</f>
        <v>331.92</v>
      </c>
      <c r="P10" s="3">
        <f t="shared" ref="P10" si="3">O10/L10*100</f>
        <v>0.94</v>
      </c>
      <c r="Q10" s="3">
        <f t="shared" ref="Q10" si="4">MIN(F10+G10,H10+I10,J10+K10)</f>
        <v>35200</v>
      </c>
      <c r="R10" s="3">
        <f t="shared" ref="R10" si="5">Q10*E10</f>
        <v>70400</v>
      </c>
      <c r="S10" s="9" t="s">
        <v>12</v>
      </c>
    </row>
    <row r="11" spans="1:19" ht="25.5" x14ac:dyDescent="0.25">
      <c r="A11" s="1">
        <v>2</v>
      </c>
      <c r="B11" s="12" t="s">
        <v>28</v>
      </c>
      <c r="C11" s="12" t="s">
        <v>29</v>
      </c>
      <c r="D11" s="1" t="s">
        <v>21</v>
      </c>
      <c r="E11" s="1">
        <v>1</v>
      </c>
      <c r="F11" s="7">
        <v>30800</v>
      </c>
      <c r="G11" s="7">
        <v>0</v>
      </c>
      <c r="H11" s="7">
        <v>32800</v>
      </c>
      <c r="I11" s="7">
        <v>0</v>
      </c>
      <c r="J11" s="7">
        <v>32800</v>
      </c>
      <c r="K11" s="7">
        <v>0</v>
      </c>
      <c r="L11" s="3">
        <f t="shared" ref="L11" si="6">AVERAGE(F11,H11,J11)</f>
        <v>32133.33</v>
      </c>
      <c r="M11" s="10">
        <v>0</v>
      </c>
      <c r="N11" s="3">
        <f t="shared" ref="N11" si="7">AVERAGE(F11,H11,J11)+AVERAGE(G11,I11,K11)</f>
        <v>32133.33</v>
      </c>
      <c r="O11" s="3">
        <f t="shared" ref="O11" si="8">STDEV(F11,H11,J11)</f>
        <v>1154.7</v>
      </c>
      <c r="P11" s="3">
        <f t="shared" ref="P11" si="9">O11/L11*100</f>
        <v>3.59</v>
      </c>
      <c r="Q11" s="3">
        <f t="shared" ref="Q11" si="10">MIN(F11+G11,H11+I11,J11+K11)</f>
        <v>30800</v>
      </c>
      <c r="R11" s="3">
        <f t="shared" ref="R11" si="11">Q11*E11</f>
        <v>30800</v>
      </c>
      <c r="S11" s="9" t="s">
        <v>12</v>
      </c>
    </row>
    <row r="12" spans="1:19" x14ac:dyDescent="0.25">
      <c r="A12" s="24" t="s">
        <v>13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  <c r="R12" s="11">
        <f>SUM(R10:R11)</f>
        <v>101200</v>
      </c>
      <c r="S12" s="4"/>
    </row>
    <row r="13" spans="1:1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 t="s">
        <v>30</v>
      </c>
      <c r="B14" s="4"/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 t="s">
        <v>22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</sheetData>
  <mergeCells count="22">
    <mergeCell ref="A12:Q12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User</cp:lastModifiedBy>
  <cp:lastPrinted>2023-06-30T11:09:57Z</cp:lastPrinted>
  <dcterms:created xsi:type="dcterms:W3CDTF">2022-08-15T07:32:39Z</dcterms:created>
  <dcterms:modified xsi:type="dcterms:W3CDTF">2026-06-01T10:44:07Z</dcterms:modified>
</cp:coreProperties>
</file>