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Правовои отдел\Правовой отдел\ЗАКУПКИ\Березка п4,п5\2026\футболки\"/>
    </mc:Choice>
  </mc:AlternateContent>
  <xr:revisionPtr revIDLastSave="0" documentId="13_ncr:1_{A1600D96-BE7A-409A-B9CD-03C615C059CF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ОНМЦК" sheetId="2" r:id="rId1"/>
  </sheets>
  <definedNames>
    <definedName name="_xlnm.Print_Area" localSheetId="0">ОНМЦК!$B$2:$J$14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9" i="2" l="1"/>
  <c r="K8" i="2"/>
  <c r="K7" i="2"/>
  <c r="H8" i="2" l="1"/>
  <c r="I8" i="2" s="1"/>
  <c r="J8" i="2" s="1"/>
  <c r="H7" i="2"/>
  <c r="I7" i="2" s="1"/>
  <c r="J7" i="2" s="1"/>
  <c r="G9" i="2"/>
  <c r="F9" i="2"/>
  <c r="E9" i="2"/>
</calcChain>
</file>

<file path=xl/sharedStrings.xml><?xml version="1.0" encoding="utf-8"?>
<sst xmlns="http://schemas.openxmlformats.org/spreadsheetml/2006/main" count="22" uniqueCount="20">
  <si>
    <t>Средняя арифметическая величина цены</t>
  </si>
  <si>
    <t>Среднее квадратичное отклонение</t>
  </si>
  <si>
    <t>Коэффициент вариации (%)</t>
  </si>
  <si>
    <t>ИТОГО:</t>
  </si>
  <si>
    <t>Количество (объем) продукции</t>
  </si>
  <si>
    <t>Норматив цены (предельная цена за ед.), не более, руб. Приказ ФТС РФ 
от 31 мая 2022 г. № 421</t>
  </si>
  <si>
    <t xml:space="preserve">Начальник информационно-технического отдела		                                                                                                                                                                                            Ю.А. Козлова  </t>
  </si>
  <si>
    <t xml:space="preserve">Нименование услуг </t>
  </si>
  <si>
    <t>-</t>
  </si>
  <si>
    <t>Футболка трикотажная</t>
  </si>
  <si>
    <t>Ю.А. Козлова</t>
  </si>
  <si>
    <t>Для расчета начальной (максимальной) цены государственного контракта (далее – Контракт) используется метод сопоставимых рыночных цен (анализа рынка), с учетом утвержденных приказом от 02.10.2013 № 567 Минэкономразвития России Методических рекомендаций по применению методов определения начальной (максимальной) цены контракта (далее - НМЦК). Для этого были отправлены запросы о предоставлении ценовой информации пяти Исполнителям, специализирующимся на выполнении данного вида работ, имевшим за последние три года опыт выполнения аналогичных контрактов, по которым с исполнителя не взыскалась неустойка.</t>
  </si>
  <si>
    <t>Цена, указанная в источнике № 1, (руб.)
Вх. от 10.06.2026 № 26-20/32</t>
  </si>
  <si>
    <t>Цена, указанная в источнике № 3, (руб.)
Вх. от 10.06.2026 № 26-20/31</t>
  </si>
  <si>
    <t>Цена, указанная в источнике № 2, (руб.)
Вх. от 08.06.2026 г. № 26-20/29</t>
  </si>
  <si>
    <t>Способ определения поставщика (подрядчика, исполнителя): Закупочная сессия на ЕАТ "Березка"
Заказчиком были направлены запросы о предоставлении ценовой информации  5 поставщикам (подрядчикам, исполнителям), обладающим опытом поставок соответствующих товаров, работ, услуг, информация о которых имеется в свободном доступе (в частности, опубликована в печати, размещена на сайтах в сети "Интернет").
Ответы на запросы получены от 3 поставщиков (подрядчиков, исполнителей),  а также была использована ценовая информация от поставщиков (подрядчиков, исполнителей), информация о которых имеется в свободном доступе (в частности, опубликована в печати, размещена на сайтах в сети "Интернет"). 
В реестре российской промпродукции отсутствуют нужные заказчику характеристики товаров. 
В целях соблюдения статьи 34 Бюджетного кодекса, Заказчиком принято решение при расчете цены договора использовать минимальное ценовое предложение.</t>
  </si>
  <si>
    <t>Общая стоимость, руб.</t>
  </si>
  <si>
    <t>Минимальная ценовое предложение:</t>
  </si>
  <si>
    <t>рублей</t>
  </si>
  <si>
    <t xml:space="preserve">Обоснование начальной (максимальной) цены Контракта на поставку футболок с нанесением логотипа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</si>
</sst>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rgb="FF000000"/>
      <name val="TimesNewRomanPSMT"/>
      <family val="2"/>
      <charset val="204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indexed="8"/>
      <name val="Times New Roman"/>
      <family val="1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4" fillId="0" borderId="0" xfId="0" applyFont="1"/>
    <xf numFmtId="0" fontId="4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0" xfId="0" applyFont="1" applyFill="1"/>
    <xf numFmtId="2" fontId="4" fillId="0" borderId="0" xfId="0" applyNumberFormat="1" applyFont="1" applyFill="1"/>
    <xf numFmtId="0" fontId="2" fillId="0" borderId="0" xfId="0" applyFont="1" applyFill="1"/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right" vertical="center" wrapText="1"/>
    </xf>
    <xf numFmtId="4" fontId="8" fillId="0" borderId="0" xfId="0" applyNumberFormat="1" applyFont="1" applyFill="1" applyAlignment="1">
      <alignment vertical="center" wrapText="1"/>
    </xf>
    <xf numFmtId="4" fontId="7" fillId="0" borderId="0" xfId="0" applyNumberFormat="1" applyFont="1" applyFill="1" applyBorder="1" applyAlignment="1">
      <alignment vertical="top" wrapText="1"/>
    </xf>
    <xf numFmtId="0" fontId="4" fillId="0" borderId="0" xfId="0" applyFont="1" applyFill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6"/>
  <sheetViews>
    <sheetView tabSelected="1" topLeftCell="A8" zoomScaleNormal="100" workbookViewId="0">
      <selection activeCell="K12" sqref="B6:K12"/>
    </sheetView>
  </sheetViews>
  <sheetFormatPr defaultColWidth="11.44140625" defaultRowHeight="15.75"/>
  <cols>
    <col min="1" max="1" width="11.44140625" style="1"/>
    <col min="2" max="2" width="40.109375" style="1" customWidth="1"/>
    <col min="3" max="3" width="24.6640625" style="1" customWidth="1"/>
    <col min="4" max="4" width="12.109375" style="1" customWidth="1"/>
    <col min="5" max="5" width="15.33203125" style="1" customWidth="1"/>
    <col min="6" max="7" width="14.6640625" style="1" customWidth="1"/>
    <col min="8" max="8" width="19.77734375" style="1" customWidth="1"/>
    <col min="9" max="9" width="14" style="1" customWidth="1"/>
    <col min="10" max="10" width="13.44140625" style="1" customWidth="1"/>
    <col min="11" max="11" width="17.109375" style="1" customWidth="1"/>
    <col min="12" max="12" width="11.44140625" style="1"/>
    <col min="13" max="13" width="11.33203125" style="1" customWidth="1"/>
    <col min="14" max="14" width="25.33203125" style="1" customWidth="1"/>
    <col min="15" max="15" width="6.77734375" style="1" customWidth="1"/>
    <col min="16" max="16" width="14.109375" style="1" customWidth="1"/>
    <col min="17" max="16384" width="11.44140625" style="1"/>
  </cols>
  <sheetData>
    <row r="1" spans="2:11" ht="15" customHeight="1"/>
    <row r="2" spans="2:11" ht="15" customHeight="1">
      <c r="B2" s="5" t="s">
        <v>19</v>
      </c>
      <c r="C2" s="5"/>
      <c r="D2" s="5"/>
      <c r="E2" s="5"/>
      <c r="F2" s="5"/>
      <c r="G2" s="5"/>
      <c r="H2" s="5"/>
      <c r="I2" s="5"/>
      <c r="J2" s="5"/>
    </row>
    <row r="3" spans="2:11" ht="15" customHeight="1">
      <c r="B3" s="3"/>
      <c r="C3" s="3"/>
      <c r="D3" s="3"/>
      <c r="E3" s="3"/>
      <c r="F3" s="3"/>
      <c r="G3" s="3"/>
      <c r="H3" s="3"/>
      <c r="I3" s="3"/>
      <c r="J3" s="3"/>
    </row>
    <row r="4" spans="2:11" ht="69.75" customHeight="1">
      <c r="B4" s="6" t="s">
        <v>11</v>
      </c>
      <c r="C4" s="6"/>
      <c r="D4" s="6"/>
      <c r="E4" s="6"/>
      <c r="F4" s="6"/>
      <c r="G4" s="6"/>
      <c r="H4" s="6"/>
      <c r="I4" s="6"/>
      <c r="J4" s="6"/>
      <c r="K4" s="6"/>
    </row>
    <row r="5" spans="2:11" ht="15" customHeight="1">
      <c r="B5" s="3"/>
      <c r="C5" s="3"/>
      <c r="D5" s="3"/>
      <c r="E5" s="3"/>
      <c r="F5" s="3"/>
      <c r="G5" s="3"/>
      <c r="H5" s="3"/>
      <c r="I5" s="3"/>
      <c r="J5" s="3"/>
    </row>
    <row r="6" spans="2:11" ht="81.75" customHeight="1">
      <c r="B6" s="7" t="s">
        <v>7</v>
      </c>
      <c r="C6" s="8" t="s">
        <v>5</v>
      </c>
      <c r="D6" s="8" t="s">
        <v>4</v>
      </c>
      <c r="E6" s="8" t="s">
        <v>12</v>
      </c>
      <c r="F6" s="8" t="s">
        <v>14</v>
      </c>
      <c r="G6" s="8" t="s">
        <v>13</v>
      </c>
      <c r="H6" s="8" t="s">
        <v>0</v>
      </c>
      <c r="I6" s="8" t="s">
        <v>1</v>
      </c>
      <c r="J6" s="8" t="s">
        <v>2</v>
      </c>
      <c r="K6" s="9" t="s">
        <v>16</v>
      </c>
    </row>
    <row r="7" spans="2:11" ht="24.95" customHeight="1">
      <c r="B7" s="10" t="s">
        <v>9</v>
      </c>
      <c r="C7" s="11" t="s">
        <v>8</v>
      </c>
      <c r="D7" s="7">
        <v>40</v>
      </c>
      <c r="E7" s="12">
        <v>1375</v>
      </c>
      <c r="F7" s="12">
        <v>1450</v>
      </c>
      <c r="G7" s="12">
        <v>1810</v>
      </c>
      <c r="H7" s="12">
        <f>ROUND((E7+F7+G7)/3,2)</f>
        <v>1545</v>
      </c>
      <c r="I7" s="12">
        <f>SQRT(((SUM((POWER(E7-H7,2)),(POWER(F7-H7,2)),(POWER(G7-H7,2)))/(COLUMNS(E7:G7)-1))))</f>
        <v>232.5403190846697</v>
      </c>
      <c r="J7" s="12">
        <f>(I7/H7)*100</f>
        <v>15.051153338813572</v>
      </c>
      <c r="K7" s="13">
        <f>H7*D7</f>
        <v>61800</v>
      </c>
    </row>
    <row r="8" spans="2:11" ht="24.95" customHeight="1">
      <c r="B8" s="14" t="s">
        <v>9</v>
      </c>
      <c r="C8" s="11" t="s">
        <v>8</v>
      </c>
      <c r="D8" s="7">
        <v>24</v>
      </c>
      <c r="E8" s="12">
        <v>1875</v>
      </c>
      <c r="F8" s="12">
        <v>2100</v>
      </c>
      <c r="G8" s="12">
        <v>2460</v>
      </c>
      <c r="H8" s="12">
        <f>ROUND((E8+F8+G8)/3,2)</f>
        <v>2145</v>
      </c>
      <c r="I8" s="12">
        <f>SQRT(((SUM((POWER(E8-H8,2)),(POWER(F8-H8,2)),(POWER(G8-H8,2)))/(COLUMNS(E8:G8)-1))))</f>
        <v>295.08473359359004</v>
      </c>
      <c r="J8" s="12">
        <f>(I8/H8)*100</f>
        <v>13.756864036997204</v>
      </c>
      <c r="K8" s="13">
        <f>H8*D8</f>
        <v>51480</v>
      </c>
    </row>
    <row r="9" spans="2:11" ht="24.95" customHeight="1">
      <c r="B9" s="15" t="s">
        <v>3</v>
      </c>
      <c r="C9" s="15"/>
      <c r="D9" s="15"/>
      <c r="E9" s="12">
        <f>SUMPRODUCT(D7:D8,E7:E8)</f>
        <v>100000</v>
      </c>
      <c r="F9" s="12">
        <f>SUMPRODUCT(D7:D8,F7:F8)</f>
        <v>108400</v>
      </c>
      <c r="G9" s="12">
        <f>SUMPRODUCT(D7:D8,G7:G8)</f>
        <v>131440</v>
      </c>
      <c r="H9" s="12"/>
      <c r="I9" s="12"/>
      <c r="J9" s="12"/>
      <c r="K9" s="13">
        <f>SUM(K7:K8)</f>
        <v>113280</v>
      </c>
    </row>
    <row r="10" spans="2:11" ht="22.5" customHeight="1">
      <c r="B10" s="16"/>
      <c r="C10" s="16"/>
      <c r="D10" s="16"/>
      <c r="E10" s="16"/>
      <c r="F10" s="16"/>
      <c r="G10" s="16"/>
      <c r="H10" s="17"/>
      <c r="I10" s="16"/>
      <c r="J10" s="16"/>
      <c r="K10" s="18"/>
    </row>
    <row r="11" spans="2:11" ht="120.75" customHeight="1">
      <c r="B11" s="19" t="s">
        <v>15</v>
      </c>
      <c r="C11" s="19"/>
      <c r="D11" s="19"/>
      <c r="E11" s="19"/>
      <c r="F11" s="19"/>
      <c r="G11" s="19"/>
      <c r="H11" s="19"/>
      <c r="I11" s="19"/>
      <c r="J11" s="19"/>
      <c r="K11" s="18"/>
    </row>
    <row r="12" spans="2:11" ht="15.75" customHeight="1">
      <c r="B12" s="20" t="s">
        <v>17</v>
      </c>
      <c r="C12" s="21">
        <v>100000</v>
      </c>
      <c r="D12" s="22" t="s">
        <v>18</v>
      </c>
      <c r="E12" s="22"/>
      <c r="F12" s="22"/>
      <c r="G12" s="23"/>
      <c r="H12" s="23"/>
      <c r="I12" s="23"/>
      <c r="J12" s="23"/>
      <c r="K12" s="18"/>
    </row>
    <row r="13" spans="2:11">
      <c r="B13" s="3"/>
      <c r="C13" s="3"/>
      <c r="D13" s="3"/>
      <c r="E13" s="3"/>
      <c r="F13" s="3"/>
      <c r="G13" s="3"/>
      <c r="H13" s="3"/>
      <c r="I13" s="3"/>
      <c r="J13" s="3"/>
    </row>
    <row r="14" spans="2:11" ht="15" customHeight="1">
      <c r="B14" s="4" t="s">
        <v>6</v>
      </c>
      <c r="C14" s="4"/>
      <c r="D14" s="4"/>
      <c r="E14" s="4"/>
      <c r="F14" s="4"/>
      <c r="G14" s="4"/>
      <c r="H14" s="4"/>
      <c r="I14" s="4"/>
      <c r="J14" s="4" t="s">
        <v>10</v>
      </c>
    </row>
    <row r="16" spans="2:11">
      <c r="G16" s="2"/>
    </row>
  </sheetData>
  <mergeCells count="4">
    <mergeCell ref="B2:J2"/>
    <mergeCell ref="B9:D9"/>
    <mergeCell ref="B11:J11"/>
    <mergeCell ref="B4:K4"/>
  </mergeCells>
  <pageMargins left="0.7" right="0.7" top="0.75" bottom="0.75" header="0.511811023622047" footer="0.511811023622047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ОНМЦК</vt:lpstr>
      <vt:lpstr>ОНМЦК!Область_печати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W1-KT-340</cp:lastModifiedBy>
  <cp:revision>9</cp:revision>
  <cp:lastPrinted>2026-05-22T10:58:35Z</cp:lastPrinted>
  <dcterms:created xsi:type="dcterms:W3CDTF">2022-10-13T14:02:30Z</dcterms:created>
  <dcterms:modified xsi:type="dcterms:W3CDTF">2026-06-15T13:58:43Z</dcterms:modified>
  <dc:language>ru-RU</dc:language>
</cp:coreProperties>
</file>