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9965-00-434\Desktop\"/>
    </mc:Choice>
  </mc:AlternateContent>
  <bookViews>
    <workbookView xWindow="0" yWindow="0" windowWidth="28800" windowHeight="12300"/>
  </bookViews>
  <sheets>
    <sheet name="НМЦК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0" i="1"/>
  <c r="J20" i="1"/>
  <c r="J21" i="1"/>
  <c r="J22" i="1"/>
  <c r="G23" i="1"/>
  <c r="J23" i="1"/>
  <c r="J24" i="1"/>
  <c r="J25" i="1"/>
  <c r="J19" i="1"/>
  <c r="J18" i="1"/>
  <c r="J17" i="1"/>
  <c r="G17" i="1"/>
  <c r="J16" i="1"/>
  <c r="J15" i="1"/>
  <c r="J14" i="1"/>
  <c r="G14" i="1"/>
</calcChain>
</file>

<file path=xl/sharedStrings.xml><?xml version="1.0" encoding="utf-8"?>
<sst xmlns="http://schemas.openxmlformats.org/spreadsheetml/2006/main" count="36" uniqueCount="32">
  <si>
    <t>ОБОСНОВАНИЕ НАЧАЛЬНОЙ (МАКСИМАЛЬНОЙ) ЦЕНЫ КОНТРАКТА</t>
  </si>
  <si>
    <t>Основные характеристики объекта закупки</t>
  </si>
  <si>
    <t>Указаны в Спецификации (описании объекта закупки).</t>
  </si>
  <si>
    <t>Используемый метод определения начальной (максимальной) цены контракта</t>
  </si>
  <si>
    <t>Для определения начальной (максимальной) цены контракта (далее - НМЦК) методом сопоставимых рыночных цен (анализ рынка) использовалась общедоступная информация о цене товара  в сети Интернет.</t>
  </si>
  <si>
    <t>№ п/п</t>
  </si>
  <si>
    <t>Наименование товара (работы, услуги)</t>
  </si>
  <si>
    <t>Ед. изм.</t>
  </si>
  <si>
    <t>Кол-во (объем)</t>
  </si>
  <si>
    <t>Цена единицы товара (работы, услуги), руб.</t>
  </si>
  <si>
    <t>Источник получения информации</t>
  </si>
  <si>
    <t>Номинальная цена единицы товара (работы, услуги), руб.</t>
  </si>
  <si>
    <t>Сумма товара (работы, услуги), руб.</t>
  </si>
  <si>
    <t>Примечание</t>
  </si>
  <si>
    <t>шт.</t>
  </si>
  <si>
    <t>Стремянка</t>
  </si>
  <si>
    <t>https://www.dalkmarket.ru/product/stremyanka-stalnaya-6-st-chyornaya-perilla-art-133506/</t>
  </si>
  <si>
    <t>https://www.ozon.ru/product/stremyanka-6-stupeni-perilla-chernaya-stal-2567442561/?utm_medium=organic&amp;utm_source=yandex_serp_products&amp;ysclid=mrt4f0to1380526716</t>
  </si>
  <si>
    <t>https://market.yandex.ru/card/stremyanka-stalnaya-6-stupeney-s-lotkom-dlya-instrumentov-chernaya-perilla/4568881655?do-waremd5=N9WZ4JIu3nYHIzrzP25zEg&amp;clid=1651&amp;ogV=-12</t>
  </si>
  <si>
    <t>Магнитно-маркерная доскаа</t>
  </si>
  <si>
    <t>https://bestkanc.ru/160079/?ysclid=mrynf9fg8626595717</t>
  </si>
  <si>
    <t>https://www.ozon.ru/product/doska-magnitno-markernaya-90h120-sm-uluchshennaya-alyuminievaya-ramka-brauberg-premium-4449222003/?utm_source=yandex_serp_products&amp;utm_medium=organic&amp;ysclid=mrymxcib0228961677&amp;sh=R_M8Beo1fg</t>
  </si>
  <si>
    <t>https://cleverplus.ru/id/doska-magnitno-markernaya-boardsys-60h120-sm-stalnaya-rama-14194.html?ysclid=mrymxaz70428893590</t>
  </si>
  <si>
    <t>https://market.yandex.ru/card/rezak-dlya-bumagi-a4-sabelnyy-brauberg-30-listov/103751104411?do-waremd5=SMFDV0O0DhF93zYuJn2LjA&amp;clid=1651&amp;ogV=-12</t>
  </si>
  <si>
    <t>https://www.ozon.ru/product/geleos-rezak-dlya-bumagi-a4-sabelnyy-3181059458/?utm_source=yandex_serp_products&amp;utm_medium=organic&amp;ysclid=mrynolskb513943263&amp;sh=R_M8Bc_gYA</t>
  </si>
  <si>
    <t>https://www.vseinstrumenti.ru/product/rezak-sabelnyj-brauberg-katana-tsm-412-a4-na-12-l-metallicheskoe-osnovanie-zaschitnyj-ekran-532985-18242676/?utm_source=yandex&amp;utm_medium=cpc&amp;utm_campaign=81334403%7Cdsa_na_na_postavschiki_rf_KATANA-fid&amp;utm_content=13198193093&amp;utm_term=ST:search%7CS:yandex.ru%7CAP:no%7CPT:premium%7CP:3%7CDT:desktop%7CRI:213%7CCI:81334403%7CGI:5095971516%7CPI:52776358299%7CAI:13198193093%7CRT:52776358299%7CKW:---autotargeting%7CRN:Москва&amp;referrer=reattribution=1&amp;yclid=11693448546859089919</t>
  </si>
  <si>
    <t>Резак сабельный А4</t>
  </si>
  <si>
    <t>Калькулятор настольный</t>
  </si>
  <si>
    <t>https://mm.ru/product/kalkulyator-nastolnyj-sdc-888t-12-razryadnyj-1791334?skuId=5015034</t>
  </si>
  <si>
    <t>https://market.yandex.ru/card/bolshoy-nastolnyy-bukhgalterskiy-kalkulyator-s-12-razryadnym-displeyem-dvoynoy-pamyatyu-i-funktsiyey-rascheta-natsenki-sdc-888t/5066443435?do-waremd5=J0dguBfWWF4TMdE9z0FQAg&amp;clid=1651&amp;ogV=-12</t>
  </si>
  <si>
    <t>https://www.ozon.ru/product/kalkulyator-s-krupnymi-knopkami-i-displeem-sdc-888t-4535969902/?utm_source=yandex_serp_products&amp;utm_medium=organic&amp;ysclid=mrynzo030743112265&amp;sh=R_M8BapCRA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</si>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</sst>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\-??_р_._-;_-@_-"/>
  </numFmts>
  <fonts count="1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9.5"/>
      <color theme="1"/>
      <name val="Times New Roman"/>
      <charset val="204"/>
    </font>
    <font>
      <sz val="12"/>
      <color rgb="FF000000"/>
      <name val="Times New Roman"/>
      <charset val="204"/>
    </font>
    <font>
      <u/>
      <sz val="11"/>
      <color theme="1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8">
    <xf numFmtId="0" fontId="0" fillId="0" borderId="0" xfId="0" applyNumberFormat="1" applyFont="1"/>
    <xf numFmtId="0" fontId="0" fillId="0" borderId="0" xfId="0" applyNumberFormat="1" applyFont="1" applyAlignment="1"/>
    <xf numFmtId="0" fontId="0" fillId="0" borderId="0" xfId="0" applyNumberFormat="1" applyFont="1" applyFill="1"/>
    <xf numFmtId="0" fontId="0" fillId="0" borderId="0" xfId="0" applyNumberFormat="1" applyFont="1" applyAlignment="1">
      <alignment horizontal="right"/>
    </xf>
    <xf numFmtId="0" fontId="0" fillId="2" borderId="0" xfId="0" applyNumberFormat="1" applyFont="1" applyFill="1"/>
    <xf numFmtId="0" fontId="3" fillId="0" borderId="0" xfId="0" applyNumberFormat="1" applyFont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 wrapText="1"/>
    </xf>
    <xf numFmtId="164" fontId="9" fillId="0" borderId="23" xfId="1" applyNumberFormat="1" applyBorder="1" applyAlignment="1">
      <alignment horizontal="center" vertical="center" wrapText="1"/>
    </xf>
    <xf numFmtId="165" fontId="10" fillId="0" borderId="24" xfId="0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4" fontId="9" fillId="0" borderId="27" xfId="1" applyNumberFormat="1" applyBorder="1" applyAlignment="1">
      <alignment horizontal="center" vertical="center" wrapText="1"/>
    </xf>
    <xf numFmtId="165" fontId="10" fillId="0" borderId="28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4" fontId="9" fillId="0" borderId="29" xfId="1" applyNumberFormat="1" applyBorder="1" applyAlignment="1">
      <alignment horizontal="center" vertical="center" wrapText="1"/>
    </xf>
    <xf numFmtId="165" fontId="10" fillId="0" borderId="30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65" fontId="11" fillId="0" borderId="36" xfId="0" applyNumberFormat="1" applyFont="1" applyBorder="1" applyAlignment="1">
      <alignment horizontal="center" vertical="center" wrapText="1"/>
    </xf>
    <xf numFmtId="165" fontId="11" fillId="0" borderId="37" xfId="0" applyNumberFormat="1" applyFont="1" applyBorder="1" applyAlignment="1">
      <alignment horizontal="center" vertical="center" wrapText="1"/>
    </xf>
    <xf numFmtId="165" fontId="11" fillId="0" borderId="38" xfId="0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/>
    <xf numFmtId="0" fontId="0" fillId="0" borderId="28" xfId="0" applyNumberFormat="1" applyFont="1" applyBorder="1" applyAlignment="1"/>
    <xf numFmtId="0" fontId="5" fillId="0" borderId="22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8" xfId="0" applyNumberFormat="1" applyFont="1" applyBorder="1" applyAlignment="1">
      <alignment horizontal="center" vertical="center" wrapText="1"/>
    </xf>
    <xf numFmtId="164" fontId="10" fillId="0" borderId="30" xfId="0" applyNumberFormat="1" applyFont="1" applyBorder="1" applyAlignment="1">
      <alignment horizontal="center" vertical="center" wrapText="1"/>
    </xf>
    <xf numFmtId="165" fontId="14" fillId="0" borderId="24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0" fillId="0" borderId="28" xfId="0" applyNumberFormat="1" applyFont="1" applyBorder="1" applyAlignment="1"/>
    <xf numFmtId="165" fontId="11" fillId="0" borderId="24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12" fillId="2" borderId="22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32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8"/>
  <sheetViews>
    <sheetView tabSelected="1" topLeftCell="A23" zoomScale="70" zoomScaleNormal="70" workbookViewId="0">
      <selection activeCell="R25" sqref="R25"/>
    </sheetView>
  </sheetViews>
  <sheetFormatPr defaultColWidth="9.140625" defaultRowHeight="15" outlineLevelCol="1" x14ac:dyDescent="0.25"/>
  <cols>
    <col min="1" max="1" width="5.5703125" customWidth="1"/>
    <col min="2" max="2" width="42" customWidth="1"/>
    <col min="3" max="3" width="10.140625" style="2" customWidth="1"/>
    <col min="4" max="4" width="11.85546875" style="3" customWidth="1"/>
    <col min="5" max="5" width="23.42578125" customWidth="1"/>
    <col min="6" max="6" width="15.7109375" customWidth="1"/>
    <col min="7" max="7" width="12.7109375" style="4" customWidth="1"/>
    <col min="8" max="8" width="14.85546875" customWidth="1"/>
    <col min="9" max="9" width="12.28515625" customWidth="1"/>
    <col min="10" max="10" width="16.5703125" customWidth="1"/>
    <col min="11" max="12" width="11.7109375" hidden="1" customWidth="1" outlineLevel="1"/>
    <col min="13" max="13" width="9.140625" collapsed="1"/>
  </cols>
  <sheetData>
    <row r="3" spans="1:12" ht="21.75" customHeight="1" x14ac:dyDescent="0.25">
      <c r="K3" s="80"/>
      <c r="L3" s="80"/>
    </row>
    <row r="4" spans="1:12" ht="18.75" x14ac:dyDescent="0.25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</row>
    <row r="5" spans="1:12" ht="33" customHeight="1" x14ac:dyDescent="0.25">
      <c r="A5" s="82"/>
      <c r="B5" s="82"/>
      <c r="C5" s="82"/>
      <c r="D5" s="82"/>
      <c r="E5" s="82"/>
    </row>
    <row r="6" spans="1:12" x14ac:dyDescent="0.25">
      <c r="A6" s="5"/>
    </row>
    <row r="7" spans="1:12" ht="31.5" customHeight="1" x14ac:dyDescent="0.25">
      <c r="A7" s="83" t="s">
        <v>1</v>
      </c>
      <c r="B7" s="84"/>
      <c r="C7" s="85" t="s">
        <v>2</v>
      </c>
      <c r="D7" s="86"/>
      <c r="E7" s="86"/>
      <c r="F7" s="86"/>
      <c r="G7" s="86"/>
      <c r="H7" s="86"/>
      <c r="I7" s="86"/>
      <c r="J7" s="87"/>
      <c r="K7" s="22"/>
      <c r="L7" s="22"/>
    </row>
    <row r="8" spans="1:12" ht="78" customHeight="1" x14ac:dyDescent="0.25">
      <c r="A8" s="57" t="s">
        <v>3</v>
      </c>
      <c r="B8" s="58"/>
      <c r="C8" s="59" t="s">
        <v>4</v>
      </c>
      <c r="D8" s="60"/>
      <c r="E8" s="60"/>
      <c r="F8" s="60"/>
      <c r="G8" s="60"/>
      <c r="H8" s="60"/>
      <c r="I8" s="60"/>
      <c r="J8" s="61"/>
      <c r="K8" s="22"/>
      <c r="L8" s="22"/>
    </row>
    <row r="9" spans="1:12" ht="15.75" customHeight="1" x14ac:dyDescent="0.25">
      <c r="A9" s="65" t="s">
        <v>5</v>
      </c>
      <c r="B9" s="68" t="s">
        <v>6</v>
      </c>
      <c r="C9" s="71" t="s">
        <v>7</v>
      </c>
      <c r="D9" s="74" t="s">
        <v>8</v>
      </c>
      <c r="E9" s="62" t="s">
        <v>9</v>
      </c>
      <c r="F9" s="62"/>
      <c r="G9" s="62"/>
      <c r="H9" s="62"/>
      <c r="I9" s="62"/>
      <c r="J9" s="62"/>
      <c r="K9" s="22"/>
      <c r="L9" s="22"/>
    </row>
    <row r="10" spans="1:12" ht="27" customHeight="1" x14ac:dyDescent="0.25">
      <c r="A10" s="66"/>
      <c r="B10" s="69"/>
      <c r="C10" s="72"/>
      <c r="D10" s="75"/>
      <c r="E10" s="77" t="s">
        <v>10</v>
      </c>
      <c r="F10" s="77" t="s">
        <v>9</v>
      </c>
      <c r="G10" s="48" t="s">
        <v>11</v>
      </c>
      <c r="H10" s="51" t="s">
        <v>12</v>
      </c>
      <c r="I10" s="48" t="s">
        <v>13</v>
      </c>
      <c r="J10" s="54"/>
      <c r="K10" s="22"/>
      <c r="L10" s="22"/>
    </row>
    <row r="11" spans="1:12" ht="56.25" customHeight="1" x14ac:dyDescent="0.25">
      <c r="A11" s="66"/>
      <c r="B11" s="69"/>
      <c r="C11" s="72"/>
      <c r="D11" s="75"/>
      <c r="E11" s="78"/>
      <c r="F11" s="78"/>
      <c r="G11" s="49"/>
      <c r="H11" s="52"/>
      <c r="I11" s="49"/>
      <c r="J11" s="55"/>
      <c r="K11" s="22"/>
      <c r="L11" s="22"/>
    </row>
    <row r="12" spans="1:12" ht="7.15" customHeight="1" x14ac:dyDescent="0.25">
      <c r="A12" s="67"/>
      <c r="B12" s="68"/>
      <c r="C12" s="73"/>
      <c r="D12" s="76"/>
      <c r="E12" s="79"/>
      <c r="F12" s="79"/>
      <c r="G12" s="50"/>
      <c r="H12" s="53"/>
      <c r="I12" s="50"/>
      <c r="J12" s="56"/>
      <c r="K12" s="22"/>
      <c r="L12" s="22"/>
    </row>
    <row r="13" spans="1:12" x14ac:dyDescent="0.25">
      <c r="A13" s="6">
        <v>1</v>
      </c>
      <c r="B13" s="7">
        <v>2</v>
      </c>
      <c r="C13" s="8">
        <v>3</v>
      </c>
      <c r="D13" s="9">
        <v>4</v>
      </c>
      <c r="E13" s="10">
        <v>5</v>
      </c>
      <c r="F13" s="11">
        <v>6</v>
      </c>
      <c r="G13" s="12">
        <v>7</v>
      </c>
      <c r="H13" s="9">
        <v>8</v>
      </c>
      <c r="I13" s="63">
        <v>7</v>
      </c>
      <c r="J13" s="64"/>
      <c r="K13" s="22"/>
      <c r="L13" s="22"/>
    </row>
    <row r="14" spans="1:12" ht="93.75" customHeight="1" x14ac:dyDescent="0.25">
      <c r="A14" s="44">
        <v>1</v>
      </c>
      <c r="B14" s="70" t="s">
        <v>15</v>
      </c>
      <c r="C14" s="29" t="s">
        <v>14</v>
      </c>
      <c r="D14" s="35">
        <v>1</v>
      </c>
      <c r="E14" s="13" t="s">
        <v>18</v>
      </c>
      <c r="F14" s="14">
        <v>8639</v>
      </c>
      <c r="G14" s="36">
        <f>(F14+F15+F16)/3</f>
        <v>7674.166666666667</v>
      </c>
      <c r="H14" s="43">
        <v>7674.17</v>
      </c>
      <c r="I14" s="15"/>
      <c r="J14" s="23">
        <f t="shared" ref="J14:J16" si="0">D14*I14</f>
        <v>0</v>
      </c>
      <c r="K14" s="22"/>
      <c r="L14" s="22"/>
    </row>
    <row r="15" spans="1:12" ht="129" customHeight="1" x14ac:dyDescent="0.25">
      <c r="A15" s="45"/>
      <c r="B15" s="47"/>
      <c r="C15" s="30"/>
      <c r="D15" s="32"/>
      <c r="E15" s="16" t="s">
        <v>16</v>
      </c>
      <c r="F15" s="17">
        <v>8113.5</v>
      </c>
      <c r="G15" s="37"/>
      <c r="H15" s="40"/>
      <c r="I15" s="18"/>
      <c r="J15" s="24">
        <f t="shared" si="0"/>
        <v>0</v>
      </c>
      <c r="K15" s="22"/>
      <c r="L15" s="22"/>
    </row>
    <row r="16" spans="1:12" ht="170.25" customHeight="1" thickBot="1" x14ac:dyDescent="0.3">
      <c r="A16" s="45"/>
      <c r="B16" s="47"/>
      <c r="C16" s="30"/>
      <c r="D16" s="32"/>
      <c r="E16" s="19" t="s">
        <v>17</v>
      </c>
      <c r="F16" s="20">
        <v>6270</v>
      </c>
      <c r="G16" s="38"/>
      <c r="H16" s="41"/>
      <c r="I16" s="21"/>
      <c r="J16" s="25">
        <f t="shared" si="0"/>
        <v>0</v>
      </c>
      <c r="K16" s="22"/>
      <c r="L16" s="22"/>
    </row>
    <row r="17" spans="1:12" ht="129.75" customHeight="1" x14ac:dyDescent="0.25">
      <c r="A17" s="44">
        <v>2</v>
      </c>
      <c r="B17" s="46" t="s">
        <v>19</v>
      </c>
      <c r="C17" s="29" t="s">
        <v>14</v>
      </c>
      <c r="D17" s="35">
        <v>1</v>
      </c>
      <c r="E17" s="13" t="s">
        <v>20</v>
      </c>
      <c r="F17" s="14">
        <v>6426</v>
      </c>
      <c r="G17" s="36">
        <f>(F17+F18+F19)/3</f>
        <v>6405.333333333333</v>
      </c>
      <c r="H17" s="43">
        <v>6405.33</v>
      </c>
      <c r="I17" s="26"/>
      <c r="J17" s="23">
        <f t="shared" ref="J17:J19" si="1">D17*I17</f>
        <v>0</v>
      </c>
      <c r="K17" s="22"/>
      <c r="L17" s="22"/>
    </row>
    <row r="18" spans="1:12" ht="129.75" customHeight="1" x14ac:dyDescent="0.25">
      <c r="A18" s="45"/>
      <c r="B18" s="47"/>
      <c r="C18" s="30"/>
      <c r="D18" s="32"/>
      <c r="E18" s="16" t="s">
        <v>21</v>
      </c>
      <c r="F18" s="17">
        <v>6874</v>
      </c>
      <c r="G18" s="37"/>
      <c r="H18" s="40"/>
      <c r="I18" s="27"/>
      <c r="J18" s="24">
        <f t="shared" si="1"/>
        <v>0</v>
      </c>
      <c r="K18" s="22"/>
      <c r="L18" s="22"/>
    </row>
    <row r="19" spans="1:12" ht="182.25" customHeight="1" thickBot="1" x14ac:dyDescent="0.3">
      <c r="A19" s="45"/>
      <c r="B19" s="47"/>
      <c r="C19" s="30"/>
      <c r="D19" s="32"/>
      <c r="E19" s="19" t="s">
        <v>22</v>
      </c>
      <c r="F19" s="20">
        <v>5916</v>
      </c>
      <c r="G19" s="38"/>
      <c r="H19" s="41"/>
      <c r="I19" s="28"/>
      <c r="J19" s="25">
        <f t="shared" si="1"/>
        <v>0</v>
      </c>
      <c r="K19" s="22"/>
      <c r="L19" s="22"/>
    </row>
    <row r="20" spans="1:12" ht="166.5" customHeight="1" x14ac:dyDescent="0.25">
      <c r="A20" s="29">
        <v>3</v>
      </c>
      <c r="B20" s="31" t="s">
        <v>26</v>
      </c>
      <c r="C20" s="29" t="s">
        <v>14</v>
      </c>
      <c r="D20" s="35">
        <v>1</v>
      </c>
      <c r="E20" s="13" t="s">
        <v>23</v>
      </c>
      <c r="F20" s="14">
        <v>3797</v>
      </c>
      <c r="G20" s="36">
        <f t="shared" ref="G20" si="2">(F20+F21+F22)/3</f>
        <v>3544</v>
      </c>
      <c r="H20" s="43">
        <v>3544</v>
      </c>
      <c r="I20" s="26"/>
      <c r="J20" s="23">
        <f t="shared" ref="J20:J25" si="3">D20*I20</f>
        <v>0</v>
      </c>
      <c r="K20" s="22"/>
      <c r="L20" s="22"/>
    </row>
    <row r="21" spans="1:12" ht="129.75" customHeight="1" x14ac:dyDescent="0.25">
      <c r="A21" s="30"/>
      <c r="B21" s="32"/>
      <c r="C21" s="30"/>
      <c r="D21" s="32"/>
      <c r="E21" s="16" t="s">
        <v>24</v>
      </c>
      <c r="F21" s="17">
        <v>3335</v>
      </c>
      <c r="G21" s="37"/>
      <c r="H21" s="40"/>
      <c r="I21" s="27"/>
      <c r="J21" s="24">
        <f t="shared" si="3"/>
        <v>0</v>
      </c>
      <c r="K21" s="22"/>
      <c r="L21" s="22"/>
    </row>
    <row r="22" spans="1:12" ht="129.75" customHeight="1" thickBot="1" x14ac:dyDescent="0.3">
      <c r="A22" s="30"/>
      <c r="B22" s="32"/>
      <c r="C22" s="30"/>
      <c r="D22" s="32"/>
      <c r="E22" s="19" t="s">
        <v>25</v>
      </c>
      <c r="F22" s="20">
        <v>3500</v>
      </c>
      <c r="G22" s="38"/>
      <c r="H22" s="41"/>
      <c r="I22" s="28"/>
      <c r="J22" s="25">
        <f t="shared" si="3"/>
        <v>0</v>
      </c>
      <c r="K22" s="22"/>
      <c r="L22" s="22"/>
    </row>
    <row r="23" spans="1:12" ht="150" customHeight="1" x14ac:dyDescent="0.25">
      <c r="A23" s="29">
        <v>4</v>
      </c>
      <c r="B23" s="31" t="s">
        <v>27</v>
      </c>
      <c r="C23" s="29" t="s">
        <v>14</v>
      </c>
      <c r="D23" s="35">
        <v>3</v>
      </c>
      <c r="E23" s="13" t="s">
        <v>28</v>
      </c>
      <c r="F23" s="14">
        <v>543.51</v>
      </c>
      <c r="G23" s="36">
        <f t="shared" ref="G23" si="4">(F23+F24+F25)/3</f>
        <v>589.50333333333333</v>
      </c>
      <c r="H23" s="39">
        <v>1768.5</v>
      </c>
      <c r="I23" s="26"/>
      <c r="J23" s="23">
        <f t="shared" si="3"/>
        <v>0</v>
      </c>
      <c r="K23" s="22"/>
      <c r="L23" s="22"/>
    </row>
    <row r="24" spans="1:12" ht="202.5" customHeight="1" x14ac:dyDescent="0.25">
      <c r="A24" s="30"/>
      <c r="B24" s="32"/>
      <c r="C24" s="30"/>
      <c r="D24" s="32"/>
      <c r="E24" s="16" t="s">
        <v>29</v>
      </c>
      <c r="F24" s="17">
        <v>587</v>
      </c>
      <c r="G24" s="37"/>
      <c r="H24" s="40"/>
      <c r="I24" s="27"/>
      <c r="J24" s="24">
        <f t="shared" si="3"/>
        <v>0</v>
      </c>
      <c r="K24" s="22"/>
      <c r="L24" s="22"/>
    </row>
    <row r="25" spans="1:12" ht="129.75" customHeight="1" x14ac:dyDescent="0.25">
      <c r="A25" s="30"/>
      <c r="B25" s="32"/>
      <c r="C25" s="30"/>
      <c r="D25" s="32"/>
      <c r="E25" s="19" t="s">
        <v>30</v>
      </c>
      <c r="F25" s="20">
        <v>638</v>
      </c>
      <c r="G25" s="38"/>
      <c r="H25" s="41"/>
      <c r="I25" s="28"/>
      <c r="J25" s="25">
        <f t="shared" si="3"/>
        <v>0</v>
      </c>
      <c r="K25" s="22"/>
      <c r="L25" s="22"/>
    </row>
    <row r="26" spans="1:12" ht="42" customHeight="1" x14ac:dyDescent="0.25">
      <c r="A26" s="33" t="s">
        <v>31</v>
      </c>
      <c r="B26" s="34"/>
      <c r="C26" s="34"/>
      <c r="D26" s="34"/>
      <c r="E26" s="34"/>
      <c r="F26" s="42">
        <f>SUM(H14:H25)</f>
        <v>19392</v>
      </c>
      <c r="G26" s="34"/>
      <c r="H26" s="34"/>
      <c r="I26" s="34"/>
      <c r="J26" s="34"/>
      <c r="K26" s="22"/>
      <c r="L26" s="22"/>
    </row>
    <row r="27" spans="1:12" ht="129.75" customHeight="1" x14ac:dyDescent="0.25">
      <c r="K27" s="22"/>
      <c r="L27" s="22"/>
    </row>
    <row r="28" spans="1:12" ht="332.25" customHeight="1" x14ac:dyDescent="0.25">
      <c r="K28" s="22"/>
      <c r="L28" s="22"/>
    </row>
    <row r="29" spans="1:12" ht="49.5" customHeight="1" x14ac:dyDescent="0.25">
      <c r="K29" s="22"/>
      <c r="L29" s="22"/>
    </row>
    <row r="30" spans="1:12" ht="171.75" customHeight="1" x14ac:dyDescent="0.25">
      <c r="K30" s="22"/>
      <c r="L30" s="22"/>
    </row>
    <row r="31" spans="1:12" ht="170.25" customHeight="1" x14ac:dyDescent="0.25">
      <c r="K31" s="22"/>
      <c r="L31" s="22"/>
    </row>
    <row r="32" spans="1:12" ht="89.25" customHeight="1" x14ac:dyDescent="0.25">
      <c r="K32" s="22"/>
      <c r="L32" s="22"/>
    </row>
    <row r="33" spans="11:12" ht="152.25" customHeight="1" x14ac:dyDescent="0.25">
      <c r="K33" s="22"/>
      <c r="L33" s="22"/>
    </row>
    <row r="34" spans="11:12" ht="132" customHeight="1" x14ac:dyDescent="0.25">
      <c r="K34" s="22"/>
      <c r="L34" s="22"/>
    </row>
    <row r="35" spans="11:12" ht="110.25" customHeight="1" x14ac:dyDescent="0.25">
      <c r="K35" s="22"/>
      <c r="L35" s="22"/>
    </row>
    <row r="36" spans="11:12" ht="127.5" customHeight="1" x14ac:dyDescent="0.25">
      <c r="K36" s="22"/>
      <c r="L36" s="22"/>
    </row>
    <row r="37" spans="11:12" ht="155.25" customHeight="1" x14ac:dyDescent="0.25">
      <c r="K37" s="22"/>
      <c r="L37" s="22"/>
    </row>
    <row r="38" spans="11:12" ht="126" customHeight="1" x14ac:dyDescent="0.25">
      <c r="K38" s="22"/>
      <c r="L38" s="22"/>
    </row>
    <row r="39" spans="11:12" ht="110.25" customHeight="1" x14ac:dyDescent="0.25">
      <c r="K39" s="22"/>
      <c r="L39" s="22"/>
    </row>
    <row r="40" spans="11:12" ht="195.75" customHeight="1" x14ac:dyDescent="0.25">
      <c r="K40" s="22"/>
      <c r="L40" s="22"/>
    </row>
    <row r="41" spans="11:12" ht="84.75" customHeight="1" x14ac:dyDescent="0.25">
      <c r="K41" s="22"/>
      <c r="L41" s="22"/>
    </row>
    <row r="42" spans="11:12" ht="159.75" customHeight="1" x14ac:dyDescent="0.25">
      <c r="K42" s="22"/>
      <c r="L42" s="22"/>
    </row>
    <row r="43" spans="11:12" ht="129.75" customHeight="1" x14ac:dyDescent="0.25">
      <c r="K43" s="22"/>
      <c r="L43" s="22"/>
    </row>
    <row r="44" spans="11:12" ht="105" customHeight="1" x14ac:dyDescent="0.25">
      <c r="K44" s="22"/>
      <c r="L44" s="22"/>
    </row>
    <row r="45" spans="11:12" ht="129.75" customHeight="1" x14ac:dyDescent="0.25">
      <c r="K45" s="22"/>
      <c r="L45" s="22"/>
    </row>
    <row r="46" spans="11:12" ht="111.75" customHeight="1" x14ac:dyDescent="0.25">
      <c r="K46" s="22"/>
      <c r="L46" s="22"/>
    </row>
    <row r="47" spans="11:12" ht="126.75" customHeight="1" x14ac:dyDescent="0.25">
      <c r="K47" s="22"/>
      <c r="L47" s="22"/>
    </row>
    <row r="48" spans="11:12" ht="154.5" customHeight="1" x14ac:dyDescent="0.25">
      <c r="K48" s="22"/>
      <c r="L48" s="22"/>
    </row>
    <row r="49" spans="11:12" ht="132" customHeight="1" x14ac:dyDescent="0.25">
      <c r="K49" s="22"/>
      <c r="L49" s="22"/>
    </row>
    <row r="50" spans="11:12" ht="78.75" customHeight="1" x14ac:dyDescent="0.25">
      <c r="K50" s="22"/>
      <c r="L50" s="22"/>
    </row>
    <row r="51" spans="11:12" ht="97.5" customHeight="1" x14ac:dyDescent="0.25">
      <c r="K51" s="22"/>
      <c r="L51" s="22"/>
    </row>
    <row r="52" spans="11:12" ht="128.25" customHeight="1" x14ac:dyDescent="0.25">
      <c r="K52" s="22"/>
      <c r="L52" s="22"/>
    </row>
    <row r="53" spans="11:12" ht="98.25" customHeight="1" x14ac:dyDescent="0.25">
      <c r="K53" s="22"/>
      <c r="L53" s="22"/>
    </row>
    <row r="54" spans="11:12" ht="111.75" customHeight="1" x14ac:dyDescent="0.25">
      <c r="K54" s="22"/>
      <c r="L54" s="22"/>
    </row>
    <row r="55" spans="11:12" ht="138" customHeight="1" x14ac:dyDescent="0.25">
      <c r="K55" s="22"/>
      <c r="L55" s="22"/>
    </row>
    <row r="56" spans="11:12" ht="144.75" customHeight="1" x14ac:dyDescent="0.25"/>
    <row r="57" spans="11:12" ht="124.5" customHeight="1" x14ac:dyDescent="0.25"/>
    <row r="58" spans="11:12" ht="133.5" customHeight="1" x14ac:dyDescent="0.25"/>
    <row r="59" spans="11:12" ht="130.5" customHeight="1" x14ac:dyDescent="0.25"/>
    <row r="60" spans="11:12" ht="144.75" customHeight="1" x14ac:dyDescent="0.25"/>
    <row r="61" spans="11:12" ht="162.75" customHeight="1" x14ac:dyDescent="0.25"/>
    <row r="62" spans="11:12" ht="134.25" customHeight="1" x14ac:dyDescent="0.25"/>
    <row r="63" spans="11:12" ht="117.75" customHeight="1" x14ac:dyDescent="0.25"/>
    <row r="64" spans="11:12" ht="124.5" customHeight="1" x14ac:dyDescent="0.25"/>
    <row r="65" spans="11:13" ht="126" customHeight="1" x14ac:dyDescent="0.25"/>
    <row r="66" spans="11:13" ht="107.25" customHeight="1" x14ac:dyDescent="0.25"/>
    <row r="67" spans="11:13" ht="120" customHeight="1" x14ac:dyDescent="0.25"/>
    <row r="68" spans="11:13" ht="48" customHeight="1" x14ac:dyDescent="0.25"/>
    <row r="69" spans="11:13" ht="154.5" customHeight="1" x14ac:dyDescent="0.25"/>
    <row r="70" spans="11:13" ht="122.25" customHeight="1" x14ac:dyDescent="0.25"/>
    <row r="71" spans="11:13" ht="145.5" customHeight="1" x14ac:dyDescent="0.25"/>
    <row r="72" spans="11:13" ht="134.25" customHeight="1" x14ac:dyDescent="0.25"/>
    <row r="73" spans="11:13" ht="150.75" customHeight="1" x14ac:dyDescent="0.25"/>
    <row r="74" spans="11:13" ht="153.75" customHeight="1" x14ac:dyDescent="0.25"/>
    <row r="75" spans="11:13" ht="99.75" customHeight="1" x14ac:dyDescent="0.25"/>
    <row r="76" spans="11:13" ht="258" customHeight="1" x14ac:dyDescent="0.25"/>
    <row r="77" spans="11:13" ht="115.5" customHeight="1" x14ac:dyDescent="0.25"/>
    <row r="78" spans="11:13" ht="117.75" customHeight="1" x14ac:dyDescent="0.25"/>
    <row r="79" spans="11:13" ht="119.25" customHeight="1" x14ac:dyDescent="0.25"/>
    <row r="80" spans="11:13" ht="93" customHeight="1" x14ac:dyDescent="0.25">
      <c r="K80" s="1"/>
      <c r="L80" s="1"/>
      <c r="M80" s="1"/>
    </row>
    <row r="81" spans="1:13" ht="97.5" customHeight="1" x14ac:dyDescent="0.25">
      <c r="K81" s="1"/>
      <c r="L81" s="1"/>
      <c r="M81" s="1"/>
    </row>
    <row r="82" spans="1:13" ht="168.75" customHeight="1" x14ac:dyDescent="0.25">
      <c r="K82" s="1"/>
      <c r="L82" s="1"/>
      <c r="M82" s="1"/>
    </row>
    <row r="83" spans="1:13" s="1" customFormat="1" ht="16.899999999999999" customHeight="1" x14ac:dyDescent="0.25">
      <c r="A83"/>
      <c r="B83"/>
      <c r="C83" s="2"/>
      <c r="D83" s="3"/>
      <c r="E83"/>
      <c r="F83"/>
      <c r="G83" s="4"/>
      <c r="H83"/>
      <c r="I83"/>
      <c r="J83"/>
    </row>
    <row r="84" spans="1:13" ht="18" customHeight="1" x14ac:dyDescent="0.25">
      <c r="K84" s="1"/>
      <c r="L84" s="1"/>
      <c r="M84" s="1"/>
    </row>
    <row r="85" spans="1:13" ht="18.600000000000001" customHeight="1" x14ac:dyDescent="0.25">
      <c r="K85" s="1"/>
      <c r="L85" s="1"/>
      <c r="M85" s="1"/>
    </row>
    <row r="86" spans="1:13" ht="15.6" customHeight="1" x14ac:dyDescent="0.25">
      <c r="K86" s="1"/>
      <c r="L86" s="1"/>
      <c r="M86" s="1"/>
    </row>
    <row r="87" spans="1:13" ht="15.6" customHeight="1" x14ac:dyDescent="0.25">
      <c r="K87" s="1"/>
      <c r="L87" s="1"/>
      <c r="M87" s="1"/>
    </row>
    <row r="88" spans="1:13" ht="15.6" customHeight="1" x14ac:dyDescent="0.25">
      <c r="K88" s="1"/>
      <c r="L88" s="1"/>
      <c r="M88" s="1"/>
    </row>
    <row r="89" spans="1:13" ht="15.6" customHeight="1" x14ac:dyDescent="0.25">
      <c r="K89" s="1"/>
      <c r="L89" s="1"/>
      <c r="M89" s="1"/>
    </row>
    <row r="90" spans="1:13" ht="15.6" customHeight="1" x14ac:dyDescent="0.25">
      <c r="K90" s="1"/>
      <c r="L90" s="1"/>
      <c r="M90" s="1"/>
    </row>
    <row r="91" spans="1:13" ht="15.6" customHeight="1" x14ac:dyDescent="0.25">
      <c r="K91" s="1"/>
      <c r="L91" s="1"/>
      <c r="M91" s="1"/>
    </row>
    <row r="92" spans="1:13" ht="15.6" customHeight="1" x14ac:dyDescent="0.25">
      <c r="K92" s="1"/>
      <c r="L92" s="1"/>
      <c r="M92" s="1"/>
    </row>
    <row r="93" spans="1:13" ht="15.6" customHeight="1" x14ac:dyDescent="0.25">
      <c r="K93" s="1"/>
      <c r="L93" s="1"/>
      <c r="M93" s="1"/>
    </row>
    <row r="94" spans="1:13" ht="15.6" customHeight="1" x14ac:dyDescent="0.25">
      <c r="K94" s="1"/>
      <c r="L94" s="1"/>
      <c r="M94" s="1"/>
    </row>
    <row r="95" spans="1:13" ht="15.6" customHeight="1" x14ac:dyDescent="0.25">
      <c r="K95" s="1"/>
      <c r="L95" s="1"/>
      <c r="M95" s="1"/>
    </row>
    <row r="96" spans="1:13" ht="15.6" customHeight="1" x14ac:dyDescent="0.25">
      <c r="K96" s="1"/>
      <c r="L96" s="1"/>
      <c r="M96" s="1"/>
    </row>
    <row r="97" spans="11:13" ht="15.6" customHeight="1" x14ac:dyDescent="0.25">
      <c r="K97" s="1"/>
      <c r="L97" s="1"/>
      <c r="M97" s="1"/>
    </row>
    <row r="98" spans="11:13" ht="15.6" customHeight="1" x14ac:dyDescent="0.25">
      <c r="K98" s="1"/>
      <c r="L98" s="1"/>
      <c r="M98" s="1"/>
    </row>
    <row r="99" spans="11:13" ht="15.6" customHeight="1" x14ac:dyDescent="0.25">
      <c r="K99" s="1"/>
      <c r="L99" s="1"/>
      <c r="M99" s="1"/>
    </row>
    <row r="100" spans="11:13" ht="15.6" customHeight="1" x14ac:dyDescent="0.25">
      <c r="K100" s="1"/>
      <c r="L100" s="1"/>
      <c r="M100" s="1"/>
    </row>
    <row r="101" spans="11:13" x14ac:dyDescent="0.25">
      <c r="K101" s="1"/>
      <c r="L101" s="1"/>
      <c r="M101" s="1"/>
    </row>
    <row r="102" spans="11:13" x14ac:dyDescent="0.25">
      <c r="K102" s="1"/>
      <c r="L102" s="1"/>
      <c r="M102" s="1"/>
    </row>
    <row r="103" spans="11:13" x14ac:dyDescent="0.25">
      <c r="K103" s="1"/>
      <c r="L103" s="1"/>
      <c r="M103" s="1"/>
    </row>
    <row r="104" spans="11:13" x14ac:dyDescent="0.25">
      <c r="K104" s="1"/>
      <c r="L104" s="1"/>
      <c r="M104" s="1"/>
    </row>
    <row r="105" spans="11:13" x14ac:dyDescent="0.25">
      <c r="K105" s="1"/>
      <c r="L105" s="1"/>
      <c r="M105" s="1"/>
    </row>
    <row r="106" spans="11:13" x14ac:dyDescent="0.25">
      <c r="K106" s="1"/>
      <c r="L106" s="1"/>
      <c r="M106" s="1"/>
    </row>
    <row r="107" spans="11:13" x14ac:dyDescent="0.25">
      <c r="K107" s="1"/>
      <c r="L107" s="1"/>
      <c r="M107" s="1"/>
    </row>
    <row r="108" spans="11:13" x14ac:dyDescent="0.25">
      <c r="K108" s="1"/>
      <c r="L108" s="1"/>
      <c r="M108" s="1"/>
    </row>
  </sheetData>
  <mergeCells count="44">
    <mergeCell ref="D14:D16"/>
    <mergeCell ref="E10:E12"/>
    <mergeCell ref="F10:F12"/>
    <mergeCell ref="K3:L3"/>
    <mergeCell ref="A4:J4"/>
    <mergeCell ref="A5:E5"/>
    <mergeCell ref="A7:B7"/>
    <mergeCell ref="C7:J7"/>
    <mergeCell ref="A14:A16"/>
    <mergeCell ref="B9:B12"/>
    <mergeCell ref="B14:B16"/>
    <mergeCell ref="C9:C12"/>
    <mergeCell ref="C14:C16"/>
    <mergeCell ref="A8:B8"/>
    <mergeCell ref="C8:J8"/>
    <mergeCell ref="E9:J9"/>
    <mergeCell ref="I13:J13"/>
    <mergeCell ref="A9:A12"/>
    <mergeCell ref="D9:D12"/>
    <mergeCell ref="G10:G12"/>
    <mergeCell ref="G14:G16"/>
    <mergeCell ref="H10:H12"/>
    <mergeCell ref="H14:H16"/>
    <mergeCell ref="I10:J12"/>
    <mergeCell ref="G23:G25"/>
    <mergeCell ref="H23:H25"/>
    <mergeCell ref="F26:J26"/>
    <mergeCell ref="H17:H19"/>
    <mergeCell ref="A20:A22"/>
    <mergeCell ref="B20:B22"/>
    <mergeCell ref="C20:C22"/>
    <mergeCell ref="D20:D22"/>
    <mergeCell ref="G20:G22"/>
    <mergeCell ref="H20:H22"/>
    <mergeCell ref="A17:A19"/>
    <mergeCell ref="B17:B19"/>
    <mergeCell ref="C17:C19"/>
    <mergeCell ref="D17:D19"/>
    <mergeCell ref="G17:G19"/>
    <mergeCell ref="A23:A25"/>
    <mergeCell ref="B23:B25"/>
    <mergeCell ref="A26:E26"/>
    <mergeCell ref="C23:C25"/>
    <mergeCell ref="D23:D25"/>
  </mergeCells>
  <pageMargins left="0.23622046411037401" right="3.9370078593492501E-2" top="0.55118107795715299" bottom="0.74803149700164795" header="0.31496062874794001" footer="0.314960628747940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systemsupport</dc:creator>
  <cp:lastModifiedBy>Викторов Сергей Николаевич</cp:lastModifiedBy>
  <dcterms:created xsi:type="dcterms:W3CDTF">2021-08-24T13:01:00Z</dcterms:created>
  <dcterms:modified xsi:type="dcterms:W3CDTF">2026-07-28T07:14:00Z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FD19A18A54774FDA84FA84953CFDE4BE_12</vt:lpwstr>
  </property>
  <property fmtid="{D5CDD505-2E9C-101B-9397-08002B2CF9AE}" pid="3" name="KSOProductBuildVer">
    <vt:lpwstr>1049-12.2.0.23196</vt:lpwstr>
  </property>
</Properties>
</file>