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6" windowWidth="22068" windowHeight="9084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8" i="1"/>
  <c r="F7"/>
  <c r="H7" s="1"/>
  <c r="F6"/>
  <c r="F9" l="1"/>
  <c r="E11" s="1"/>
  <c r="H6"/>
  <c r="H9" s="1"/>
  <c r="E13" s="1"/>
</calcChain>
</file>

<file path=xl/sharedStrings.xml><?xml version="1.0" encoding="utf-8"?>
<sst xmlns="http://schemas.openxmlformats.org/spreadsheetml/2006/main" count="19" uniqueCount="17">
  <si>
    <t>ОБОСНОВАНИЕ НАЧАЛЬНОЙ (МАКСИМАЛЬНОЙ) ЦЕНЫ КОНТРАКТА, НАЧАЛЬНОЙ ЦЕНЫ ЕДИНИЦЫ ТОВАРА</t>
  </si>
  <si>
    <t>В соответствии с приказом Федеральной антимонопольной службы от 22.11.2024 г.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бензин», начальная цена единицы товара определена исходя из данных Росстата по ЕАО и коэффициента отвлечения денежных средств (п.6 приказа): Формула для расчета: Кодс = (Кцб/100)/12*N + 1</t>
  </si>
  <si>
    <t>№</t>
  </si>
  <si>
    <t>наименование товара</t>
  </si>
  <si>
    <t>ед.изм</t>
  </si>
  <si>
    <t>Коэффициент отвлечения на 9 мес. (Кодс = (21/100)/12*5+1)</t>
  </si>
  <si>
    <t>НЦЕ,  руб с коэффициентом отвлечения</t>
  </si>
  <si>
    <t>количество товара</t>
  </si>
  <si>
    <t>общая стоимость</t>
  </si>
  <si>
    <t>бензин АИ-92</t>
  </si>
  <si>
    <t>л</t>
  </si>
  <si>
    <t>бензин АИ-95</t>
  </si>
  <si>
    <t>дизельное топливо</t>
  </si>
  <si>
    <t>Итого:</t>
  </si>
  <si>
    <t xml:space="preserve">Начальная сумма цен единиц товара: </t>
  </si>
  <si>
    <t xml:space="preserve">Максимальное значение цены Контракта: </t>
  </si>
  <si>
    <t>https://bi.gks.ru/biportal/contourbi.jsp?project=%2FDashboard%2FPrices&amp;report=report29&amp;toolbar=off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</si>
</sst>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&quot;р.&quot;_-;\-* #,##0.00&quot;р.&quot;_-;_-* &quot;-&quot;??&quot;р.&quot;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right"/>
    </xf>
    <xf numFmtId="43" fontId="0" fillId="0" borderId="1" xfId="0" applyNumberFormat="1" applyBorder="1"/>
    <xf numFmtId="164" fontId="0" fillId="0" borderId="0" xfId="1" applyNumberFormat="1" applyFont="1"/>
    <xf numFmtId="0" fontId="0" fillId="0" borderId="0" xfId="0" applyNumberFormat="1"/>
    <xf numFmtId="0" fontId="3" fillId="0" borderId="1" xfId="2" applyBorder="1" applyAlignment="1" applyProtection="1">
      <alignment vertical="top" wrapText="1"/>
    </xf>
    <xf numFmtId="164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.gks.ru/biportal/contourbi.jsp?project=%2FDashboard%2FPrices&amp;report=report29&amp;toolbar=of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E15" sqref="E15"/>
    </sheetView>
  </sheetViews>
  <sheetFormatPr defaultRowHeight="14.4"/>
  <cols>
    <col min="1" max="1" width="4.6640625" customWidth="1"/>
    <col min="2" max="2" width="20.77734375" customWidth="1"/>
    <col min="3" max="3" width="8.109375" customWidth="1"/>
    <col min="4" max="4" width="24.6640625" customWidth="1"/>
    <col min="5" max="5" width="23.109375" customWidth="1"/>
    <col min="6" max="6" width="15.88671875" customWidth="1"/>
    <col min="7" max="7" width="15.21875" customWidth="1"/>
    <col min="8" max="8" width="17.2187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</row>
    <row r="2" spans="1:10">
      <c r="A2" s="1"/>
      <c r="B2" s="1"/>
      <c r="C2" s="1"/>
      <c r="D2" s="1"/>
      <c r="E2" s="1"/>
      <c r="F2" s="1"/>
      <c r="G2" s="1"/>
      <c r="H2" s="1"/>
    </row>
    <row r="3" spans="1:10" ht="78" customHeight="1">
      <c r="A3" s="15" t="s">
        <v>1</v>
      </c>
      <c r="B3" s="15"/>
      <c r="C3" s="15"/>
      <c r="D3" s="15"/>
      <c r="E3" s="15"/>
      <c r="F3" s="15"/>
      <c r="G3" s="15"/>
      <c r="H3" s="15"/>
    </row>
    <row r="5" spans="1:10" ht="64.2" customHeight="1">
      <c r="A5" s="2" t="s">
        <v>2</v>
      </c>
      <c r="B5" s="2" t="s">
        <v>3</v>
      </c>
      <c r="C5" s="2" t="s">
        <v>4</v>
      </c>
      <c r="D5" s="12" t="s">
        <v>16</v>
      </c>
      <c r="E5" s="3" t="s">
        <v>5</v>
      </c>
      <c r="F5" s="3" t="s">
        <v>6</v>
      </c>
      <c r="G5" s="3" t="s">
        <v>7</v>
      </c>
      <c r="H5" s="2" t="s">
        <v>8</v>
      </c>
      <c r="I5" s="4"/>
      <c r="J5" s="4"/>
    </row>
    <row r="6" spans="1:10">
      <c r="A6" s="5">
        <v>1</v>
      </c>
      <c r="B6" s="6" t="s">
        <v>9</v>
      </c>
      <c r="C6" s="5" t="s">
        <v>10</v>
      </c>
      <c r="D6" s="7">
        <v>70.760000000000005</v>
      </c>
      <c r="E6" s="5">
        <v>1.0900000000000001</v>
      </c>
      <c r="F6" s="7">
        <f>D6*E6</f>
        <v>77.128400000000013</v>
      </c>
      <c r="G6" s="6">
        <v>123.07299999999999</v>
      </c>
      <c r="H6" s="7">
        <f>F6*G6</f>
        <v>9492.4235732000016</v>
      </c>
    </row>
    <row r="7" spans="1:10">
      <c r="A7" s="5">
        <v>2</v>
      </c>
      <c r="B7" s="6" t="s">
        <v>11</v>
      </c>
      <c r="C7" s="5" t="s">
        <v>10</v>
      </c>
      <c r="D7" s="7">
        <v>73.59</v>
      </c>
      <c r="E7" s="5">
        <v>1.0900000000000001</v>
      </c>
      <c r="F7" s="7">
        <f>D7*E7</f>
        <v>80.213100000000011</v>
      </c>
      <c r="G7" s="6">
        <v>505</v>
      </c>
      <c r="H7" s="7">
        <f>F7*G7</f>
        <v>40507.615500000007</v>
      </c>
    </row>
    <row r="8" spans="1:10">
      <c r="A8" s="5">
        <v>3</v>
      </c>
      <c r="B8" s="6" t="s">
        <v>12</v>
      </c>
      <c r="C8" s="5" t="s">
        <v>10</v>
      </c>
      <c r="D8" s="7">
        <v>87.35</v>
      </c>
      <c r="E8" s="5">
        <v>1.0900000000000001</v>
      </c>
      <c r="F8" s="7">
        <v>0</v>
      </c>
      <c r="G8" s="8">
        <v>0</v>
      </c>
      <c r="H8" s="13">
        <f>G8*F8</f>
        <v>0</v>
      </c>
    </row>
    <row r="9" spans="1:10">
      <c r="E9" s="8" t="s">
        <v>13</v>
      </c>
      <c r="F9" s="9">
        <f>SUM(F6:F8)</f>
        <v>157.34150000000002</v>
      </c>
      <c r="G9" s="6"/>
      <c r="H9" s="7">
        <f>SUM(H6:H8)</f>
        <v>50000.039073200009</v>
      </c>
    </row>
    <row r="11" spans="1:10">
      <c r="B11" s="16" t="s">
        <v>14</v>
      </c>
      <c r="C11" s="16"/>
      <c r="D11" s="16"/>
      <c r="E11" s="10">
        <f>F9</f>
        <v>157.34150000000002</v>
      </c>
    </row>
    <row r="13" spans="1:10">
      <c r="B13" s="16" t="s">
        <v>15</v>
      </c>
      <c r="C13" s="16"/>
      <c r="D13" s="16"/>
      <c r="E13" s="10">
        <f>H9</f>
        <v>50000.039073200009</v>
      </c>
    </row>
    <row r="14" spans="1:10">
      <c r="D14" s="11"/>
    </row>
  </sheetData>
  <mergeCells count="4">
    <mergeCell ref="A1:H1"/>
    <mergeCell ref="A3:H3"/>
    <mergeCell ref="B11:D11"/>
    <mergeCell ref="B13:D13"/>
  </mergeCells>
  <hyperlinks>
    <hyperlink ref="D5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Юрист</cp:lastModifiedBy>
  <cp:lastPrinted>2025-06-26T23:33:49Z</cp:lastPrinted>
  <dcterms:created xsi:type="dcterms:W3CDTF">2025-04-01T22:57:02Z</dcterms:created>
  <dcterms:modified xsi:type="dcterms:W3CDTF">2026-06-24T04:07:11Z</dcterms:modified>
</cp:coreProperties>
</file>