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5" windowHeight="11025" tabRatio="500"/>
  </bookViews>
  <sheets>
    <sheet name="Лист1" sheetId="1" r:id="rId1"/>
  </sheets>
  <definedNames>
    <definedName name="_xlnm.Print_Area" localSheetId="0">Лист1!$A$1:$AI$75</definedName>
  </definedNames>
  <calcPr calcId="145621" calcOnSave="0" concurrentCalc="0"/>
</workbook>
</file>

<file path=xl/calcChain.xml><?xml version="1.0" encoding="utf-8"?>
<calcChain xmlns="http://schemas.openxmlformats.org/spreadsheetml/2006/main">
  <c r="AC11" i="1" l="1"/>
  <c r="AD11" i="1"/>
  <c r="AA11" i="1"/>
  <c r="AB11" i="1"/>
</calcChain>
</file>

<file path=xl/sharedStrings.xml><?xml version="1.0" encoding="utf-8"?>
<sst xmlns="http://schemas.openxmlformats.org/spreadsheetml/2006/main" count="83" uniqueCount="65">
  <si>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</si>
  <si>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</si>
  <si>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</si>
  <si>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</si>
  <si>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</si>
  <si>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</si>
  <si>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</si>
  <si>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</si>
  <si>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</si>
  <si>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</si>
  <si>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</si>
  <si>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</si>
  <si>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</si>
  <si>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</si>
  <si>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</si>
  <si>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</si>
  <si>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</si>
  <si>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</si>
  <si>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</si>
  <si>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</si>
  <si>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</si>
  <si>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</si>
  <si>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Среднее квадратичное отклонение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</si>
  <si>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</si>
  <si>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</si>
  <si>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</si>
  <si>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</si>
  <si>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</si>
  <si>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</si>
  <si>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</si>
  <si>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</si>
  <si>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</si>
  <si>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</si>
  <si>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</si>
  <si>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</si>
  <si>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</si>
  <si>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</si>
  <si>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</si>
  <si>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</si>
  <si>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</si>
  <si>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</si>
  <si>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</si>
  <si>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</si>
  <si>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</si>
  <si>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</si>
  <si>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РАСЧЕТ НМЦК</t>
  </si>
  <si>
    <t xml:space="preserve">Заместитель начальника Управления </t>
  </si>
  <si>
    <t>/И.З. Файсханова</t>
  </si>
  <si>
    <t xml:space="preserve">Обоснование начальной (максимальной) цены контракта   </t>
  </si>
  <si>
    <t>Согласно спецификации и технического задания (приложение № 1 и № 2 к проекту контракта).</t>
  </si>
  <si>
    <t xml:space="preserve"> Коммерческое предложение от  13.03.2024 №1087-эл</t>
  </si>
  <si>
    <t>Коммерческое предложение от  21.03.2024 №1242-эл</t>
  </si>
  <si>
    <t xml:space="preserve"> Коммерческое предложение от  15.04.2024 № 1772-эл</t>
  </si>
  <si>
    <t>Средняя цена</t>
  </si>
  <si>
    <t>Цена за ед. (руб.)</t>
  </si>
  <si>
    <t>Коэффициент вариации (%)</t>
  </si>
  <si>
    <t>НМЦК (рын)</t>
  </si>
  <si>
    <t>81.21.10.000</t>
  </si>
  <si>
    <t>1 рабочий день</t>
  </si>
  <si>
    <t>Уборка помещений</t>
  </si>
  <si>
    <t xml:space="preserve"> Коммерческое предложение от 24.03.2026 № 1346/26 </t>
  </si>
  <si>
    <t xml:space="preserve"> Коммерческое предложение от 24.03.2026 № 1347/26</t>
  </si>
  <si>
    <t xml:space="preserve"> Коммерческое предложение от 24.03.2026 № 1348/26</t>
  </si>
  <si>
    <t>На основании проведенного анализа рынка и расчетов, НМЦК составляет: 108 800,00  рублей</t>
  </si>
  <si>
    <t>Дата подготовки обоснования НМЦК: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</si>
</sst>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0" fontId="5" fillId="0" borderId="0" xfId="0" applyFont="1"/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2" fontId="1" fillId="0" borderId="9" xfId="0" applyNumberFormat="1" applyFont="1" applyBorder="1"/>
    <xf numFmtId="2" fontId="1" fillId="0" borderId="0" xfId="0" applyNumberFormat="1" applyFont="1" applyBorder="1"/>
    <xf numFmtId="49" fontId="3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10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164" fontId="3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12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49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2</xdr:col>
      <xdr:colOff>128270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9</xdr:row>
      <xdr:rowOff>85725</xdr:rowOff>
    </xdr:from>
    <xdr:to>
      <xdr:col>29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9</xdr:row>
      <xdr:rowOff>76200</xdr:rowOff>
    </xdr:from>
    <xdr:to>
      <xdr:col>26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9</xdr:row>
      <xdr:rowOff>152399</xdr:rowOff>
    </xdr:from>
    <xdr:to>
      <xdr:col>27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tabSelected="1" view="pageBreakPreview" zoomScale="110" zoomScaleNormal="100" zoomScaleSheetLayoutView="110" workbookViewId="0">
      <selection activeCell="A14" sqref="A14:AD14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9.42578125" customWidth="1"/>
    <col min="4" max="4" width="18.140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4" ht="15" customHeight="1" x14ac:dyDescent="0.25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4" ht="41.1" customHeight="1" x14ac:dyDescent="0.25">
      <c r="A2" s="54" t="s">
        <v>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3" spans="1:34" ht="15" customHeight="1" x14ac:dyDescent="0.2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4" x14ac:dyDescent="0.2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7"/>
      <c r="AB4" s="18"/>
      <c r="AC4" s="3"/>
    </row>
    <row r="5" spans="1:34" ht="27" customHeight="1" x14ac:dyDescent="0.25">
      <c r="A5" s="40" t="s">
        <v>0</v>
      </c>
      <c r="B5" s="40"/>
      <c r="C5" s="53" t="s">
        <v>49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1:34" ht="45" customHeight="1" x14ac:dyDescent="0.25">
      <c r="A6" s="40" t="s">
        <v>1</v>
      </c>
      <c r="B6" s="40"/>
      <c r="C6" s="40" t="s">
        <v>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4" ht="42.75" customHeight="1" x14ac:dyDescent="0.25">
      <c r="A7" s="40" t="s">
        <v>45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4" ht="120" customHeight="1" x14ac:dyDescent="0.25">
      <c r="A8" s="55" t="s">
        <v>44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27"/>
      <c r="AF8" s="27"/>
      <c r="AG8" s="27"/>
      <c r="AH8" s="27"/>
    </row>
    <row r="9" spans="1:34" ht="56.25" customHeight="1" x14ac:dyDescent="0.25">
      <c r="A9" s="40" t="s">
        <v>3</v>
      </c>
      <c r="B9" s="40" t="s">
        <v>4</v>
      </c>
      <c r="C9" s="40"/>
      <c r="D9" s="41" t="s">
        <v>5</v>
      </c>
      <c r="E9" s="40" t="s">
        <v>6</v>
      </c>
      <c r="F9" s="41" t="s">
        <v>7</v>
      </c>
      <c r="G9" s="26" t="s">
        <v>60</v>
      </c>
      <c r="H9" s="26" t="s">
        <v>61</v>
      </c>
      <c r="I9" s="26" t="s">
        <v>62</v>
      </c>
      <c r="J9" s="5" t="s">
        <v>50</v>
      </c>
      <c r="K9" s="5" t="s">
        <v>51</v>
      </c>
      <c r="L9" s="5" t="s">
        <v>52</v>
      </c>
      <c r="M9" s="5" t="s">
        <v>8</v>
      </c>
      <c r="N9" s="5" t="s">
        <v>9</v>
      </c>
      <c r="O9" s="5" t="s">
        <v>10</v>
      </c>
      <c r="P9" s="5" t="s">
        <v>11</v>
      </c>
      <c r="Q9" s="5" t="s">
        <v>12</v>
      </c>
      <c r="R9" s="5" t="s">
        <v>13</v>
      </c>
      <c r="S9" s="5" t="s">
        <v>14</v>
      </c>
      <c r="T9" s="5" t="s">
        <v>15</v>
      </c>
      <c r="U9" s="5" t="s">
        <v>16</v>
      </c>
      <c r="V9" s="5" t="s">
        <v>17</v>
      </c>
      <c r="W9" s="5" t="s">
        <v>18</v>
      </c>
      <c r="X9" s="5" t="s">
        <v>19</v>
      </c>
      <c r="Y9" s="5" t="s">
        <v>20</v>
      </c>
      <c r="Z9" s="5" t="s">
        <v>21</v>
      </c>
      <c r="AA9" s="5" t="s">
        <v>22</v>
      </c>
      <c r="AB9" s="5" t="s">
        <v>55</v>
      </c>
      <c r="AC9" s="50" t="s">
        <v>53</v>
      </c>
      <c r="AD9" s="32" t="s">
        <v>56</v>
      </c>
      <c r="AE9" s="28"/>
      <c r="AF9" s="29"/>
      <c r="AG9" s="30"/>
      <c r="AH9" s="27"/>
    </row>
    <row r="10" spans="1:34" ht="51" customHeight="1" x14ac:dyDescent="0.25">
      <c r="A10" s="40"/>
      <c r="B10" s="40"/>
      <c r="C10" s="40"/>
      <c r="D10" s="41"/>
      <c r="E10" s="40"/>
      <c r="F10" s="41"/>
      <c r="G10" s="5" t="s">
        <v>54</v>
      </c>
      <c r="H10" s="5" t="s">
        <v>54</v>
      </c>
      <c r="I10" s="5" t="s">
        <v>54</v>
      </c>
      <c r="J10" s="5" t="s">
        <v>23</v>
      </c>
      <c r="K10" s="5" t="s">
        <v>23</v>
      </c>
      <c r="L10" s="5" t="s">
        <v>23</v>
      </c>
      <c r="M10" s="5" t="s">
        <v>23</v>
      </c>
      <c r="N10" s="5" t="s">
        <v>23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  <c r="X10" s="5" t="s">
        <v>23</v>
      </c>
      <c r="Y10" s="5" t="s">
        <v>23</v>
      </c>
      <c r="Z10" s="5" t="s">
        <v>23</v>
      </c>
      <c r="AA10" s="19"/>
      <c r="AB10" s="19"/>
      <c r="AC10" s="50"/>
      <c r="AD10" s="20"/>
      <c r="AE10" s="27"/>
      <c r="AF10" s="27"/>
      <c r="AG10" s="27"/>
      <c r="AH10" s="27"/>
    </row>
    <row r="11" spans="1:34" ht="99" customHeight="1" x14ac:dyDescent="0.25">
      <c r="A11" s="34">
        <v>1</v>
      </c>
      <c r="B11" s="53" t="s">
        <v>59</v>
      </c>
      <c r="C11" s="53"/>
      <c r="D11" s="33" t="s">
        <v>57</v>
      </c>
      <c r="E11" s="34" t="s">
        <v>58</v>
      </c>
      <c r="F11" s="6">
        <v>68</v>
      </c>
      <c r="G11" s="35">
        <v>1500</v>
      </c>
      <c r="H11" s="35">
        <v>1600</v>
      </c>
      <c r="I11" s="24">
        <v>1700</v>
      </c>
      <c r="J11" s="35" t="s">
        <v>24</v>
      </c>
      <c r="K11" s="35" t="s">
        <v>25</v>
      </c>
      <c r="L11" s="35" t="s">
        <v>26</v>
      </c>
      <c r="M11" s="35" t="s">
        <v>27</v>
      </c>
      <c r="N11" s="35" t="s">
        <v>28</v>
      </c>
      <c r="O11" s="35" t="s">
        <v>29</v>
      </c>
      <c r="P11" s="35" t="s">
        <v>30</v>
      </c>
      <c r="Q11" s="35" t="s">
        <v>31</v>
      </c>
      <c r="R11" s="35" t="s">
        <v>32</v>
      </c>
      <c r="S11" s="35" t="s">
        <v>33</v>
      </c>
      <c r="T11" s="35" t="s">
        <v>34</v>
      </c>
      <c r="U11" s="35" t="s">
        <v>35</v>
      </c>
      <c r="V11" s="35" t="s">
        <v>36</v>
      </c>
      <c r="W11" s="35" t="s">
        <v>37</v>
      </c>
      <c r="X11" s="35" t="s">
        <v>38</v>
      </c>
      <c r="Y11" s="35" t="s">
        <v>39</v>
      </c>
      <c r="Z11" s="35" t="s">
        <v>40</v>
      </c>
      <c r="AA11" s="22">
        <f>STDEV(I11,H11,G11)</f>
        <v>100</v>
      </c>
      <c r="AB11" s="22">
        <f>(AA11/AC11)*100</f>
        <v>6.25</v>
      </c>
      <c r="AC11" s="22">
        <f>((G11+I11+H11)/3)</f>
        <v>1600</v>
      </c>
      <c r="AD11" s="22">
        <f>AC11*F11</f>
        <v>108800</v>
      </c>
      <c r="AE11" s="31"/>
      <c r="AF11" s="31"/>
      <c r="AG11" s="27"/>
      <c r="AH11" s="27"/>
    </row>
    <row r="12" spans="1:34" ht="14.25" customHeight="1" x14ac:dyDescent="0.25">
      <c r="A12" s="42" t="s">
        <v>63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</row>
    <row r="13" spans="1:34" s="23" customFormat="1" ht="15" customHeight="1" x14ac:dyDescent="0.25">
      <c r="A13" s="44" t="s">
        <v>64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</row>
    <row r="14" spans="1:34" ht="15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</row>
    <row r="15" spans="1:34" ht="37.5" customHeight="1" x14ac:dyDescent="0.25">
      <c r="A15" s="2"/>
      <c r="B15" s="2"/>
      <c r="C15" s="2"/>
      <c r="D15" s="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5"/>
    </row>
    <row r="16" spans="1:34" ht="15.95" customHeight="1" x14ac:dyDescent="0.25">
      <c r="A16" s="46" t="s">
        <v>41</v>
      </c>
      <c r="B16" s="47"/>
      <c r="C16" s="47"/>
      <c r="D16" s="47"/>
      <c r="E16" s="8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ht="21.95" customHeight="1" x14ac:dyDescent="0.25">
      <c r="A17" s="48" t="s">
        <v>46</v>
      </c>
      <c r="B17" s="49"/>
      <c r="C17" s="49"/>
      <c r="D17" s="49"/>
      <c r="E17" s="9"/>
      <c r="F17" s="10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ht="14.1" customHeight="1" x14ac:dyDescent="0.25">
      <c r="A18" s="51" t="s">
        <v>42</v>
      </c>
      <c r="B18" s="52"/>
      <c r="C18" s="52"/>
      <c r="D18" s="52"/>
      <c r="E18" s="11"/>
      <c r="F18" s="10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ht="24" customHeight="1" x14ac:dyDescent="0.25">
      <c r="A19" s="36" t="s">
        <v>47</v>
      </c>
      <c r="B19" s="37"/>
      <c r="C19" s="37"/>
      <c r="D19" s="37"/>
      <c r="E19" s="12"/>
      <c r="F19" s="10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ht="12" customHeight="1" x14ac:dyDescent="0.25">
      <c r="A20" s="38" t="s">
        <v>43</v>
      </c>
      <c r="B20" s="39"/>
      <c r="C20" s="39"/>
      <c r="D20" s="39"/>
      <c r="E20" s="13"/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/>
      <c r="AB20"/>
      <c r="AC20"/>
    </row>
    <row r="21" spans="1:29" ht="12" customHeight="1" x14ac:dyDescent="0.25">
      <c r="A21" s="7"/>
      <c r="B21" s="7"/>
      <c r="C21" s="7"/>
      <c r="D21" s="7"/>
      <c r="E21" s="4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/>
      <c r="AB21"/>
      <c r="AC21"/>
    </row>
    <row r="22" spans="1:29" ht="15.75" x14ac:dyDescent="0.25">
      <c r="A22" s="21"/>
    </row>
  </sheetData>
  <mergeCells count="22">
    <mergeCell ref="A2:AD2"/>
    <mergeCell ref="A8:AD8"/>
    <mergeCell ref="C5:AD5"/>
    <mergeCell ref="A5:B5"/>
    <mergeCell ref="A6:B6"/>
    <mergeCell ref="C6:AD6"/>
    <mergeCell ref="A7:AD7"/>
    <mergeCell ref="A19:D19"/>
    <mergeCell ref="A20:D20"/>
    <mergeCell ref="A9:A10"/>
    <mergeCell ref="D9:D10"/>
    <mergeCell ref="B9:C10"/>
    <mergeCell ref="A12:AD12"/>
    <mergeCell ref="A13:AD13"/>
    <mergeCell ref="A14:AD14"/>
    <mergeCell ref="A16:D16"/>
    <mergeCell ref="A17:D17"/>
    <mergeCell ref="E9:E10"/>
    <mergeCell ref="F9:F10"/>
    <mergeCell ref="AC9:AC10"/>
    <mergeCell ref="A18:D18"/>
    <mergeCell ref="B11:C11"/>
  </mergeCells>
  <pageMargins left="0.98425196850393704" right="0.98425196850393704" top="0.98425196850393704" bottom="1.1811023622047245" header="0.51181102362204722" footer="0.51181102362204722"/>
  <pageSetup paperSize="9" scale="29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Самульцова Юлия Сергеевна</cp:lastModifiedBy>
  <cp:revision>7</cp:revision>
  <cp:lastPrinted>2023-05-24T01:12:01Z</cp:lastPrinted>
  <dcterms:created xsi:type="dcterms:W3CDTF">2014-01-17T11:35:00Z</dcterms:created>
  <dcterms:modified xsi:type="dcterms:W3CDTF">2026-03-25T01:05:10Z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