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  <sheet name="Лист1" sheetId="3" r:id="rId2"/>
  </sheets>
  <definedNames>
    <definedName name="_xlnm.Print_Area" localSheetId="0">'НМЦК '!$B$1:$K$31</definedName>
  </definedNames>
  <calcPr calcId="162913"/>
</workbook>
</file>

<file path=xl/calcChain.xml><?xml version="1.0" encoding="utf-8"?>
<calcChain xmlns="http://schemas.openxmlformats.org/spreadsheetml/2006/main">
  <c r="F26" i="2" l="1"/>
  <c r="K26" i="2" s="1"/>
  <c r="I26" i="2"/>
  <c r="F25" i="2"/>
  <c r="K25" i="2" s="1"/>
  <c r="I25" i="2"/>
  <c r="J25" i="2" l="1"/>
  <c r="J26" i="2"/>
  <c r="I17" i="2"/>
  <c r="I18" i="2"/>
  <c r="I19" i="2"/>
  <c r="I20" i="2"/>
  <c r="I21" i="2"/>
  <c r="F17" i="2"/>
  <c r="K17" i="2" s="1"/>
  <c r="F18" i="2"/>
  <c r="K18" i="2" s="1"/>
  <c r="F19" i="2"/>
  <c r="K19" i="2" s="1"/>
  <c r="F20" i="2"/>
  <c r="K20" i="2" s="1"/>
  <c r="F21" i="2"/>
  <c r="K21" i="2" s="1"/>
  <c r="F22" i="2"/>
  <c r="F23" i="2"/>
  <c r="F24" i="2"/>
  <c r="J17" i="2" l="1"/>
  <c r="J19" i="2"/>
  <c r="J20" i="2"/>
  <c r="J18" i="2"/>
  <c r="J21" i="2"/>
  <c r="I11" i="2"/>
  <c r="I12" i="2"/>
  <c r="F11" i="2"/>
  <c r="K11" i="2" s="1"/>
  <c r="F12" i="2"/>
  <c r="K12" i="2" s="1"/>
  <c r="J11" i="2" l="1"/>
  <c r="J12" i="2"/>
  <c r="K24" i="2"/>
  <c r="I24" i="2"/>
  <c r="I23" i="2"/>
  <c r="J23" i="2" l="1"/>
  <c r="K23" i="2"/>
  <c r="J24" i="2"/>
  <c r="K22" i="2"/>
  <c r="I22" i="2"/>
  <c r="F16" i="2"/>
  <c r="K16" i="2" s="1"/>
  <c r="I16" i="2"/>
  <c r="F15" i="2"/>
  <c r="K15" i="2" s="1"/>
  <c r="I15" i="2"/>
  <c r="F14" i="2"/>
  <c r="K14" i="2" s="1"/>
  <c r="I14" i="2"/>
  <c r="F13" i="2"/>
  <c r="K13" i="2" s="1"/>
  <c r="I13" i="2"/>
  <c r="F10" i="2"/>
  <c r="K10" i="2" s="1"/>
  <c r="I10" i="2"/>
  <c r="F9" i="2"/>
  <c r="K9" i="2" s="1"/>
  <c r="I9" i="2"/>
  <c r="F7" i="2"/>
  <c r="K7" i="2" s="1"/>
  <c r="I7" i="2"/>
  <c r="J10" i="2" l="1"/>
  <c r="J14" i="2"/>
  <c r="J16" i="2"/>
  <c r="J9" i="2"/>
  <c r="J13" i="2"/>
  <c r="J15" i="2"/>
  <c r="J22" i="2"/>
  <c r="J7" i="2"/>
  <c r="I4" i="2"/>
  <c r="I5" i="2"/>
  <c r="I6" i="2"/>
  <c r="I8" i="2"/>
  <c r="F3" i="2"/>
  <c r="F4" i="2"/>
  <c r="F5" i="2"/>
  <c r="K5" i="2" s="1"/>
  <c r="F6" i="2"/>
  <c r="K6" i="2" s="1"/>
  <c r="F8" i="2"/>
  <c r="K8" i="2" s="1"/>
  <c r="J6" i="2" l="1"/>
  <c r="J4" i="2"/>
  <c r="J8" i="2"/>
  <c r="J5" i="2"/>
  <c r="K4" i="2"/>
  <c r="K3" i="2"/>
  <c r="K27" i="2" l="1"/>
  <c r="I3" i="2"/>
  <c r="J3" i="2" l="1"/>
</calcChain>
</file>

<file path=xl/sharedStrings.xml><?xml version="1.0" encoding="utf-8"?>
<sst xmlns="http://schemas.openxmlformats.org/spreadsheetml/2006/main" count="63" uniqueCount="38">
  <si>
    <t>наименование</t>
  </si>
  <si>
    <t>предложение 1</t>
  </si>
  <si>
    <t>предложение 2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</si>
  <si>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</si>
  <si>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</si>
  <si>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</si>
  <si>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</si>
  <si>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</si>
  <si>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№ пп</t>
  </si>
  <si>
    <t>Кол-во,
шт., смена, куб.</t>
  </si>
  <si>
    <t>Ед. изм</t>
  </si>
  <si>
    <t>шт</t>
  </si>
  <si>
    <t>СТАКАН РОКС 250мл 0=80мм Ода</t>
  </si>
  <si>
    <t>ЛОЖКА столовая "Magnolia"</t>
  </si>
  <si>
    <t>НОЖ столовый "Magnolia"</t>
  </si>
  <si>
    <t>ВИЛКА столовая "Magnolia"</t>
  </si>
  <si>
    <t>ЛОЖКА чайная "Magnolia1</t>
  </si>
  <si>
    <t>ЛОЖКА кофейная "Magnolia"</t>
  </si>
  <si>
    <t>НАБОР ДЛЯ СПЕЦИЙ 3 пр. на подставке</t>
  </si>
  <si>
    <t>ПОДНОС СТОЛОВЫЙ 525x325 бежевый, ПП</t>
  </si>
  <si>
    <t>БУЛЬОННАЯ ЧАШКА 300мл</t>
  </si>
  <si>
    <t>ТАРЕЛКА мелкая 6" 150мм</t>
  </si>
  <si>
    <t>ТАРЕЛКА мелкая 9" 230мм</t>
  </si>
  <si>
    <t>ТАРЕЛКА мелкая 10,5" 266мм</t>
  </si>
  <si>
    <t>САЛАТНИК квадратный 5" 120мм 250мл</t>
  </si>
  <si>
    <t>ТАРЕЛКА мелкая 7" 177мм "Tvist Ivory"</t>
  </si>
  <si>
    <t>ЧАЙНАЯ ПАРА 240мл "Tvist Ivory"</t>
  </si>
  <si>
    <t>КУВШИН 1л с крыш. Bistro</t>
  </si>
  <si>
    <t>ОВОЩЕРЕЗКА-винегретница d=90MM</t>
  </si>
  <si>
    <t>ФОРМА для выпечки разъемная КРУГЛАЯ 26x7см</t>
  </si>
  <si>
    <t>ВЕНЧИК 9" 22,5см нерж.</t>
  </si>
  <si>
    <t>ГАСТРОЕМКОСТЬ поликарб.1/1x6" (150мм) 530x325</t>
  </si>
  <si>
    <t>Терка с металлической ручкой ручкой</t>
  </si>
  <si>
    <t>Лопатка деревянная 270x55x5 мм Береза</t>
  </si>
  <si>
    <t>ЩИПЦЫ для пирожных нерж. 7,5" 19,5см</t>
  </si>
  <si>
    <t>ПРОТИВЕНЬ 600x400x20 алюминий 1,5мм</t>
  </si>
  <si>
    <t>от 28.05.2026</t>
  </si>
  <si>
    <t>от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</si>
</sst>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topLeftCell="A13" zoomScaleNormal="100" workbookViewId="0">
      <selection activeCell="A27" sqref="A27:XFD27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5" width="16.28515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4" t="s">
        <v>8</v>
      </c>
      <c r="B1" s="22" t="s">
        <v>0</v>
      </c>
      <c r="C1" s="11" t="s">
        <v>1</v>
      </c>
      <c r="D1" s="15" t="s">
        <v>2</v>
      </c>
      <c r="E1" s="11" t="s">
        <v>2</v>
      </c>
      <c r="F1" s="23" t="s">
        <v>4</v>
      </c>
      <c r="G1" s="23" t="s">
        <v>9</v>
      </c>
      <c r="H1" s="18" t="s">
        <v>10</v>
      </c>
      <c r="I1" s="23" t="s">
        <v>5</v>
      </c>
      <c r="J1" s="23" t="s">
        <v>6</v>
      </c>
      <c r="K1" s="23" t="s">
        <v>3</v>
      </c>
    </row>
    <row r="2" spans="1:13" x14ac:dyDescent="0.2">
      <c r="A2" s="25"/>
      <c r="B2" s="22"/>
      <c r="C2" s="3" t="s">
        <v>36</v>
      </c>
      <c r="D2" s="3" t="s">
        <v>37</v>
      </c>
      <c r="E2" s="3" t="s">
        <v>36</v>
      </c>
      <c r="F2" s="23"/>
      <c r="G2" s="23"/>
      <c r="H2" s="18"/>
      <c r="I2" s="23"/>
      <c r="J2" s="23"/>
      <c r="K2" s="23"/>
    </row>
    <row r="3" spans="1:13" ht="15.75" customHeight="1" x14ac:dyDescent="0.2">
      <c r="A3" s="13">
        <v>1</v>
      </c>
      <c r="B3" s="14" t="s">
        <v>12</v>
      </c>
      <c r="C3" s="4">
        <v>28.22</v>
      </c>
      <c r="D3" s="4">
        <v>27</v>
      </c>
      <c r="E3" s="4">
        <v>27.81</v>
      </c>
      <c r="F3" s="4">
        <f>ROUND(AVERAGE(C3:E3),2)</f>
        <v>27.68</v>
      </c>
      <c r="G3" s="5">
        <v>200</v>
      </c>
      <c r="H3" s="5" t="s">
        <v>11</v>
      </c>
      <c r="I3" s="4">
        <f t="shared" ref="I3:I26" si="0">STDEV(C3:E3)</f>
        <v>0.62083277404896442</v>
      </c>
      <c r="J3" s="6">
        <f t="shared" ref="J3:J26" si="1">I3/F3</f>
        <v>2.2428929698300737E-2</v>
      </c>
      <c r="K3" s="16">
        <f t="shared" ref="K3:K26" si="2">F3*G3</f>
        <v>5536</v>
      </c>
      <c r="L3" s="7"/>
      <c r="M3" s="8"/>
    </row>
    <row r="4" spans="1:13" ht="18" customHeight="1" x14ac:dyDescent="0.2">
      <c r="A4" s="13">
        <v>2</v>
      </c>
      <c r="B4" s="14" t="s">
        <v>13</v>
      </c>
      <c r="C4" s="4">
        <v>107.64</v>
      </c>
      <c r="D4" s="4">
        <v>103</v>
      </c>
      <c r="E4" s="4">
        <v>106.09</v>
      </c>
      <c r="F4" s="4">
        <f t="shared" ref="F4:F15" si="3">ROUND(AVERAGE(C4:E4),2)</f>
        <v>105.58</v>
      </c>
      <c r="G4" s="5">
        <v>150</v>
      </c>
      <c r="H4" s="5" t="s">
        <v>11</v>
      </c>
      <c r="I4" s="4">
        <f t="shared" si="0"/>
        <v>2.3622094177556181</v>
      </c>
      <c r="J4" s="6">
        <f t="shared" si="1"/>
        <v>2.2373644797836885E-2</v>
      </c>
      <c r="K4" s="16">
        <f t="shared" si="2"/>
        <v>15837</v>
      </c>
      <c r="L4" s="7"/>
      <c r="M4" s="8"/>
    </row>
    <row r="5" spans="1:13" ht="25.5" customHeight="1" x14ac:dyDescent="0.2">
      <c r="A5" s="13">
        <v>3</v>
      </c>
      <c r="B5" s="14" t="s">
        <v>14</v>
      </c>
      <c r="C5" s="4">
        <v>193.33</v>
      </c>
      <c r="D5" s="4">
        <v>185</v>
      </c>
      <c r="E5" s="4">
        <v>190.55</v>
      </c>
      <c r="F5" s="4">
        <f t="shared" si="3"/>
        <v>189.63</v>
      </c>
      <c r="G5" s="5">
        <v>108</v>
      </c>
      <c r="H5" s="5" t="s">
        <v>11</v>
      </c>
      <c r="I5" s="4">
        <f t="shared" si="0"/>
        <v>4.2410651177897973</v>
      </c>
      <c r="J5" s="6">
        <f t="shared" si="1"/>
        <v>2.2364948150555279E-2</v>
      </c>
      <c r="K5" s="16">
        <f t="shared" si="2"/>
        <v>20480.04</v>
      </c>
      <c r="L5" s="7"/>
      <c r="M5" s="8"/>
    </row>
    <row r="6" spans="1:13" ht="12" x14ac:dyDescent="0.2">
      <c r="A6" s="13">
        <v>4</v>
      </c>
      <c r="B6" s="14" t="s">
        <v>15</v>
      </c>
      <c r="C6" s="4">
        <v>107.64</v>
      </c>
      <c r="D6" s="4">
        <v>103</v>
      </c>
      <c r="E6" s="4">
        <v>106.09</v>
      </c>
      <c r="F6" s="4">
        <f t="shared" si="3"/>
        <v>105.58</v>
      </c>
      <c r="G6" s="5">
        <v>200</v>
      </c>
      <c r="H6" s="5" t="s">
        <v>11</v>
      </c>
      <c r="I6" s="4">
        <f t="shared" si="0"/>
        <v>2.3622094177556181</v>
      </c>
      <c r="J6" s="6">
        <f t="shared" si="1"/>
        <v>2.2373644797836885E-2</v>
      </c>
      <c r="K6" s="16">
        <f t="shared" si="2"/>
        <v>21116</v>
      </c>
      <c r="L6" s="7"/>
      <c r="M6" s="8"/>
    </row>
    <row r="7" spans="1:13" ht="19.5" customHeight="1" x14ac:dyDescent="0.2">
      <c r="A7" s="13">
        <v>5</v>
      </c>
      <c r="B7" s="14" t="s">
        <v>16</v>
      </c>
      <c r="C7" s="4">
        <v>90.92</v>
      </c>
      <c r="D7" s="4">
        <v>87</v>
      </c>
      <c r="E7" s="4">
        <v>89.61</v>
      </c>
      <c r="F7" s="4">
        <f t="shared" si="3"/>
        <v>89.18</v>
      </c>
      <c r="G7" s="5">
        <v>88</v>
      </c>
      <c r="H7" s="5" t="s">
        <v>11</v>
      </c>
      <c r="I7" s="4">
        <f t="shared" si="0"/>
        <v>1.9956035010325415</v>
      </c>
      <c r="J7" s="6">
        <f t="shared" si="1"/>
        <v>2.2377253880158571E-2</v>
      </c>
      <c r="K7" s="16">
        <f t="shared" si="2"/>
        <v>7847.84</v>
      </c>
      <c r="L7" s="7"/>
      <c r="M7" s="8"/>
    </row>
    <row r="8" spans="1:13" ht="12" customHeight="1" x14ac:dyDescent="0.2">
      <c r="A8" s="13">
        <v>6</v>
      </c>
      <c r="B8" s="14" t="s">
        <v>17</v>
      </c>
      <c r="C8" s="4">
        <v>78.38</v>
      </c>
      <c r="D8" s="4">
        <v>75</v>
      </c>
      <c r="E8" s="4">
        <v>77.25</v>
      </c>
      <c r="F8" s="4">
        <f t="shared" si="3"/>
        <v>76.88</v>
      </c>
      <c r="G8" s="5">
        <v>36</v>
      </c>
      <c r="H8" s="5" t="s">
        <v>11</v>
      </c>
      <c r="I8" s="4">
        <f t="shared" si="0"/>
        <v>1.7206491023254353</v>
      </c>
      <c r="J8" s="6">
        <f t="shared" si="1"/>
        <v>2.2380971674368307E-2</v>
      </c>
      <c r="K8" s="16">
        <f t="shared" si="2"/>
        <v>2767.68</v>
      </c>
      <c r="L8" s="7"/>
      <c r="M8" s="8"/>
    </row>
    <row r="9" spans="1:13" ht="24" x14ac:dyDescent="0.2">
      <c r="A9" s="13">
        <v>7</v>
      </c>
      <c r="B9" s="14" t="s">
        <v>18</v>
      </c>
      <c r="C9" s="4">
        <v>337.54</v>
      </c>
      <c r="D9" s="4">
        <v>323</v>
      </c>
      <c r="E9" s="4">
        <v>332.69</v>
      </c>
      <c r="F9" s="4">
        <f t="shared" si="3"/>
        <v>331.08</v>
      </c>
      <c r="G9" s="5">
        <v>30</v>
      </c>
      <c r="H9" s="5" t="s">
        <v>11</v>
      </c>
      <c r="I9" s="4">
        <f t="shared" si="0"/>
        <v>7.4030421674696312</v>
      </c>
      <c r="J9" s="6">
        <f t="shared" si="1"/>
        <v>2.2360282008788302E-2</v>
      </c>
      <c r="K9" s="16">
        <f t="shared" si="2"/>
        <v>9932.4</v>
      </c>
      <c r="L9" s="7"/>
      <c r="M9" s="8"/>
    </row>
    <row r="10" spans="1:13" ht="24" x14ac:dyDescent="0.2">
      <c r="A10" s="13">
        <v>8</v>
      </c>
      <c r="B10" s="14" t="s">
        <v>19</v>
      </c>
      <c r="C10" s="4">
        <v>375.16</v>
      </c>
      <c r="D10" s="4">
        <v>359</v>
      </c>
      <c r="E10" s="4">
        <v>369.77</v>
      </c>
      <c r="F10" s="4">
        <f t="shared" si="3"/>
        <v>367.98</v>
      </c>
      <c r="G10" s="5">
        <v>60</v>
      </c>
      <c r="H10" s="5" t="s">
        <v>11</v>
      </c>
      <c r="I10" s="4">
        <f t="shared" si="0"/>
        <v>8.22790576837955</v>
      </c>
      <c r="J10" s="6">
        <f t="shared" si="1"/>
        <v>2.2359654786617614E-2</v>
      </c>
      <c r="K10" s="16">
        <f t="shared" si="2"/>
        <v>22078.800000000003</v>
      </c>
      <c r="L10" s="7"/>
      <c r="M10" s="8"/>
    </row>
    <row r="11" spans="1:13" ht="18" customHeight="1" x14ac:dyDescent="0.2">
      <c r="A11" s="13">
        <v>9</v>
      </c>
      <c r="B11" s="14" t="s">
        <v>20</v>
      </c>
      <c r="C11" s="4">
        <v>181.83</v>
      </c>
      <c r="D11" s="4">
        <v>174</v>
      </c>
      <c r="E11" s="4">
        <v>179.22</v>
      </c>
      <c r="F11" s="4">
        <f t="shared" si="3"/>
        <v>178.35</v>
      </c>
      <c r="G11" s="5">
        <v>80</v>
      </c>
      <c r="H11" s="5" t="s">
        <v>11</v>
      </c>
      <c r="I11" s="4">
        <f t="shared" si="0"/>
        <v>3.9868408546115863</v>
      </c>
      <c r="J11" s="6">
        <f t="shared" si="1"/>
        <v>2.2354027780272422E-2</v>
      </c>
      <c r="K11" s="16">
        <f t="shared" si="2"/>
        <v>14268</v>
      </c>
      <c r="L11" s="7"/>
      <c r="M11" s="8"/>
    </row>
    <row r="12" spans="1:13" ht="17.25" customHeight="1" x14ac:dyDescent="0.2">
      <c r="A12" s="13">
        <v>10</v>
      </c>
      <c r="B12" s="14" t="s">
        <v>21</v>
      </c>
      <c r="C12" s="4">
        <v>80.47</v>
      </c>
      <c r="D12" s="4">
        <v>77</v>
      </c>
      <c r="E12" s="4">
        <v>79.31</v>
      </c>
      <c r="F12" s="4">
        <f t="shared" si="3"/>
        <v>78.930000000000007</v>
      </c>
      <c r="G12" s="5">
        <v>80</v>
      </c>
      <c r="H12" s="5" t="s">
        <v>11</v>
      </c>
      <c r="I12" s="4">
        <f t="shared" si="0"/>
        <v>1.7664748323520865</v>
      </c>
      <c r="J12" s="6">
        <f t="shared" si="1"/>
        <v>2.2380271536197722E-2</v>
      </c>
      <c r="K12" s="16">
        <f t="shared" si="2"/>
        <v>6314.4000000000005</v>
      </c>
      <c r="L12" s="7"/>
      <c r="M12" s="8"/>
    </row>
    <row r="13" spans="1:13" ht="17.25" customHeight="1" x14ac:dyDescent="0.2">
      <c r="A13" s="13">
        <v>11</v>
      </c>
      <c r="B13" s="14" t="s">
        <v>22</v>
      </c>
      <c r="C13" s="4">
        <v>137.94</v>
      </c>
      <c r="D13" s="4">
        <v>132</v>
      </c>
      <c r="E13" s="4">
        <v>135.96</v>
      </c>
      <c r="F13" s="4">
        <f t="shared" si="3"/>
        <v>135.30000000000001</v>
      </c>
      <c r="G13" s="5">
        <v>200</v>
      </c>
      <c r="H13" s="5" t="s">
        <v>11</v>
      </c>
      <c r="I13" s="4">
        <f t="shared" si="0"/>
        <v>3.0244999586708543</v>
      </c>
      <c r="J13" s="6">
        <f t="shared" si="1"/>
        <v>2.2354027780272387E-2</v>
      </c>
      <c r="K13" s="16">
        <f t="shared" si="2"/>
        <v>27060.000000000004</v>
      </c>
      <c r="L13" s="7"/>
      <c r="M13" s="8"/>
    </row>
    <row r="14" spans="1:13" ht="17.25" customHeight="1" x14ac:dyDescent="0.2">
      <c r="A14" s="13">
        <v>12</v>
      </c>
      <c r="B14" s="14" t="s">
        <v>23</v>
      </c>
      <c r="C14" s="4">
        <v>230.95</v>
      </c>
      <c r="D14" s="4">
        <v>221</v>
      </c>
      <c r="E14" s="4">
        <v>227.63</v>
      </c>
      <c r="F14" s="4">
        <f t="shared" si="3"/>
        <v>226.53</v>
      </c>
      <c r="G14" s="5">
        <v>30</v>
      </c>
      <c r="H14" s="5" t="s">
        <v>11</v>
      </c>
      <c r="I14" s="4">
        <f t="shared" si="0"/>
        <v>5.0659286743235219</v>
      </c>
      <c r="J14" s="6">
        <f t="shared" si="1"/>
        <v>2.2363169003326366E-2</v>
      </c>
      <c r="K14" s="16">
        <f t="shared" si="2"/>
        <v>6795.9</v>
      </c>
      <c r="L14" s="7"/>
      <c r="M14" s="8"/>
    </row>
    <row r="15" spans="1:13" ht="27.75" customHeight="1" x14ac:dyDescent="0.2">
      <c r="A15" s="13">
        <v>13</v>
      </c>
      <c r="B15" s="14" t="s">
        <v>24</v>
      </c>
      <c r="C15" s="4">
        <v>121.22</v>
      </c>
      <c r="D15" s="4">
        <v>116</v>
      </c>
      <c r="E15" s="4">
        <v>119.48</v>
      </c>
      <c r="F15" s="4">
        <f t="shared" si="3"/>
        <v>118.9</v>
      </c>
      <c r="G15" s="5">
        <v>200</v>
      </c>
      <c r="H15" s="5" t="s">
        <v>11</v>
      </c>
      <c r="I15" s="4">
        <f t="shared" si="0"/>
        <v>2.6578939030743873</v>
      </c>
      <c r="J15" s="6">
        <f t="shared" si="1"/>
        <v>2.235402778027239E-2</v>
      </c>
      <c r="K15" s="16">
        <f t="shared" si="2"/>
        <v>23780</v>
      </c>
      <c r="L15" s="7"/>
      <c r="M15" s="8"/>
    </row>
    <row r="16" spans="1:13" ht="24" customHeight="1" x14ac:dyDescent="0.2">
      <c r="A16" s="13">
        <v>14</v>
      </c>
      <c r="B16" s="14" t="s">
        <v>25</v>
      </c>
      <c r="C16" s="4">
        <v>83.6</v>
      </c>
      <c r="D16" s="4">
        <v>80</v>
      </c>
      <c r="E16" s="4">
        <v>82.4</v>
      </c>
      <c r="F16" s="4">
        <f>ROUND(AVERAGE(C16:E16),2)</f>
        <v>82</v>
      </c>
      <c r="G16" s="5">
        <v>100</v>
      </c>
      <c r="H16" s="5" t="s">
        <v>11</v>
      </c>
      <c r="I16" s="4">
        <f t="shared" si="0"/>
        <v>1.8330302779823342</v>
      </c>
      <c r="J16" s="6">
        <f t="shared" si="1"/>
        <v>2.235402778027237E-2</v>
      </c>
      <c r="K16" s="16">
        <f t="shared" si="2"/>
        <v>8200</v>
      </c>
      <c r="L16" s="7"/>
      <c r="M16" s="8"/>
    </row>
    <row r="17" spans="1:13" ht="19.5" customHeight="1" x14ac:dyDescent="0.2">
      <c r="A17" s="13">
        <v>15</v>
      </c>
      <c r="B17" s="14" t="s">
        <v>26</v>
      </c>
      <c r="C17" s="4">
        <v>188.1</v>
      </c>
      <c r="D17" s="4">
        <v>180</v>
      </c>
      <c r="E17" s="4">
        <v>185.4</v>
      </c>
      <c r="F17" s="4">
        <f t="shared" ref="F17:F26" si="4">ROUND(AVERAGE(C17:E17),2)</f>
        <v>184.5</v>
      </c>
      <c r="G17" s="5">
        <v>50</v>
      </c>
      <c r="H17" s="5" t="s">
        <v>11</v>
      </c>
      <c r="I17" s="4">
        <f t="shared" si="0"/>
        <v>4.1243181254602543</v>
      </c>
      <c r="J17" s="6">
        <f t="shared" si="1"/>
        <v>2.235402778027238E-2</v>
      </c>
      <c r="K17" s="16">
        <f t="shared" si="2"/>
        <v>9225</v>
      </c>
      <c r="L17" s="7"/>
      <c r="M17" s="8"/>
    </row>
    <row r="18" spans="1:13" ht="16.5" customHeight="1" x14ac:dyDescent="0.2">
      <c r="A18" s="13">
        <v>16</v>
      </c>
      <c r="B18" s="14" t="s">
        <v>27</v>
      </c>
      <c r="C18" s="4">
        <v>342.78</v>
      </c>
      <c r="D18" s="4">
        <v>328.02</v>
      </c>
      <c r="E18" s="4">
        <v>337.86</v>
      </c>
      <c r="F18" s="4">
        <f t="shared" si="4"/>
        <v>336.22</v>
      </c>
      <c r="G18" s="5">
        <v>10</v>
      </c>
      <c r="H18" s="5" t="s">
        <v>11</v>
      </c>
      <c r="I18" s="4">
        <f t="shared" si="0"/>
        <v>7.5154241397275774</v>
      </c>
      <c r="J18" s="6">
        <f t="shared" si="1"/>
        <v>2.2352698054034788E-2</v>
      </c>
      <c r="K18" s="16">
        <f t="shared" si="2"/>
        <v>3362.2000000000003</v>
      </c>
      <c r="L18" s="7"/>
      <c r="M18" s="8"/>
    </row>
    <row r="19" spans="1:13" ht="24" customHeight="1" x14ac:dyDescent="0.2">
      <c r="A19" s="13">
        <v>17</v>
      </c>
      <c r="B19" s="14" t="s">
        <v>28</v>
      </c>
      <c r="C19" s="4">
        <v>131.66999999999999</v>
      </c>
      <c r="D19" s="4">
        <v>126</v>
      </c>
      <c r="E19" s="4">
        <v>129.78</v>
      </c>
      <c r="F19" s="4">
        <f t="shared" si="4"/>
        <v>129.15</v>
      </c>
      <c r="G19" s="5">
        <v>2</v>
      </c>
      <c r="H19" s="5" t="s">
        <v>11</v>
      </c>
      <c r="I19" s="4">
        <f t="shared" si="0"/>
        <v>2.8870226878221739</v>
      </c>
      <c r="J19" s="6">
        <f t="shared" si="1"/>
        <v>2.2354027780272349E-2</v>
      </c>
      <c r="K19" s="16">
        <f t="shared" si="2"/>
        <v>258.3</v>
      </c>
      <c r="L19" s="7"/>
      <c r="M19" s="8"/>
    </row>
    <row r="20" spans="1:13" ht="30" customHeight="1" x14ac:dyDescent="0.2">
      <c r="A20" s="13">
        <v>18</v>
      </c>
      <c r="B20" s="14" t="s">
        <v>29</v>
      </c>
      <c r="C20" s="4">
        <v>551.76</v>
      </c>
      <c r="D20" s="4">
        <v>528</v>
      </c>
      <c r="E20" s="4">
        <v>543.84</v>
      </c>
      <c r="F20" s="4">
        <f t="shared" si="4"/>
        <v>541.20000000000005</v>
      </c>
      <c r="G20" s="5">
        <v>3</v>
      </c>
      <c r="H20" s="5" t="s">
        <v>11</v>
      </c>
      <c r="I20" s="4">
        <f t="shared" si="0"/>
        <v>12.097999834683417</v>
      </c>
      <c r="J20" s="6">
        <f t="shared" si="1"/>
        <v>2.2354027780272387E-2</v>
      </c>
      <c r="K20" s="16">
        <f t="shared" si="2"/>
        <v>1623.6000000000001</v>
      </c>
      <c r="L20" s="7"/>
      <c r="M20" s="8"/>
    </row>
    <row r="21" spans="1:13" ht="20.25" customHeight="1" x14ac:dyDescent="0.2">
      <c r="A21" s="13">
        <v>19</v>
      </c>
      <c r="B21" s="14" t="s">
        <v>30</v>
      </c>
      <c r="C21" s="4">
        <v>190.19</v>
      </c>
      <c r="D21" s="4">
        <v>182</v>
      </c>
      <c r="E21" s="4">
        <v>187.46</v>
      </c>
      <c r="F21" s="4">
        <f t="shared" si="4"/>
        <v>186.55</v>
      </c>
      <c r="G21" s="5">
        <v>2</v>
      </c>
      <c r="H21" s="5" t="s">
        <v>11</v>
      </c>
      <c r="I21" s="4">
        <f t="shared" si="0"/>
        <v>4.170143882409814</v>
      </c>
      <c r="J21" s="6">
        <f t="shared" si="1"/>
        <v>2.2354027780272387E-2</v>
      </c>
      <c r="K21" s="16">
        <f t="shared" si="2"/>
        <v>373.1</v>
      </c>
      <c r="L21" s="7"/>
      <c r="M21" s="8"/>
    </row>
    <row r="22" spans="1:13" ht="24" x14ac:dyDescent="0.2">
      <c r="A22" s="13">
        <v>20</v>
      </c>
      <c r="B22" s="14" t="s">
        <v>31</v>
      </c>
      <c r="C22" s="4">
        <v>2014.76</v>
      </c>
      <c r="D22" s="4">
        <v>1928</v>
      </c>
      <c r="E22" s="4">
        <v>1985.84</v>
      </c>
      <c r="F22" s="4">
        <f t="shared" si="4"/>
        <v>1976.2</v>
      </c>
      <c r="G22" s="5">
        <v>3</v>
      </c>
      <c r="H22" s="5" t="s">
        <v>11</v>
      </c>
      <c r="I22" s="4">
        <f t="shared" si="0"/>
        <v>44.176029699374283</v>
      </c>
      <c r="J22" s="6">
        <f t="shared" si="1"/>
        <v>2.2354027780272383E-2</v>
      </c>
      <c r="K22" s="16">
        <f t="shared" si="2"/>
        <v>5928.6</v>
      </c>
      <c r="L22" s="7"/>
      <c r="M22" s="8"/>
    </row>
    <row r="23" spans="1:13" ht="19.5" customHeight="1" x14ac:dyDescent="0.2">
      <c r="A23" s="13">
        <v>21</v>
      </c>
      <c r="B23" s="14" t="s">
        <v>32</v>
      </c>
      <c r="C23" s="4">
        <v>151.52000000000001</v>
      </c>
      <c r="D23" s="4">
        <v>145</v>
      </c>
      <c r="E23" s="4">
        <v>149.35</v>
      </c>
      <c r="F23" s="4">
        <f t="shared" si="4"/>
        <v>148.62</v>
      </c>
      <c r="G23" s="5">
        <v>3</v>
      </c>
      <c r="H23" s="5" t="s">
        <v>11</v>
      </c>
      <c r="I23" s="4">
        <f t="shared" si="0"/>
        <v>3.3201857377763306</v>
      </c>
      <c r="J23" s="6">
        <f t="shared" si="1"/>
        <v>2.2340100509866307E-2</v>
      </c>
      <c r="K23" s="16">
        <f t="shared" si="2"/>
        <v>445.86</v>
      </c>
      <c r="L23" s="7"/>
      <c r="M23" s="8"/>
    </row>
    <row r="24" spans="1:13" ht="25.5" customHeight="1" x14ac:dyDescent="0.2">
      <c r="A24" s="13">
        <v>22</v>
      </c>
      <c r="B24" s="14" t="s">
        <v>33</v>
      </c>
      <c r="C24" s="4">
        <v>49.12</v>
      </c>
      <c r="D24" s="4">
        <v>47</v>
      </c>
      <c r="E24" s="4">
        <v>48.41</v>
      </c>
      <c r="F24" s="4">
        <f t="shared" si="4"/>
        <v>48.18</v>
      </c>
      <c r="G24" s="5">
        <v>4</v>
      </c>
      <c r="H24" s="5" t="s">
        <v>11</v>
      </c>
      <c r="I24" s="4">
        <f t="shared" si="0"/>
        <v>1.0790891220531</v>
      </c>
      <c r="J24" s="6">
        <f t="shared" si="1"/>
        <v>2.2397034496743462E-2</v>
      </c>
      <c r="K24" s="16">
        <f t="shared" si="2"/>
        <v>192.72</v>
      </c>
      <c r="L24" s="7"/>
      <c r="M24" s="8"/>
    </row>
    <row r="25" spans="1:13" ht="30.75" customHeight="1" x14ac:dyDescent="0.2">
      <c r="A25" s="13">
        <v>23</v>
      </c>
      <c r="B25" s="14" t="s">
        <v>34</v>
      </c>
      <c r="C25" s="4">
        <v>252.89</v>
      </c>
      <c r="D25" s="4">
        <v>242</v>
      </c>
      <c r="E25" s="4">
        <v>249.26</v>
      </c>
      <c r="F25" s="4">
        <f t="shared" si="4"/>
        <v>248.05</v>
      </c>
      <c r="G25" s="5">
        <v>10</v>
      </c>
      <c r="H25" s="5" t="s">
        <v>11</v>
      </c>
      <c r="I25" s="4">
        <f t="shared" si="0"/>
        <v>5.544916590896559</v>
      </c>
      <c r="J25" s="6">
        <f t="shared" si="1"/>
        <v>2.2354027780272359E-2</v>
      </c>
      <c r="K25" s="16">
        <f t="shared" si="2"/>
        <v>2480.5</v>
      </c>
      <c r="L25" s="7"/>
      <c r="M25" s="8"/>
    </row>
    <row r="26" spans="1:13" ht="24.75" customHeight="1" x14ac:dyDescent="0.2">
      <c r="A26" s="13">
        <v>24</v>
      </c>
      <c r="B26" s="14" t="s">
        <v>35</v>
      </c>
      <c r="C26" s="4">
        <v>2502.7800000000002</v>
      </c>
      <c r="D26" s="4">
        <v>2395</v>
      </c>
      <c r="E26" s="4">
        <v>2466.85</v>
      </c>
      <c r="F26" s="4">
        <f t="shared" si="4"/>
        <v>2454.88</v>
      </c>
      <c r="G26" s="5">
        <v>5</v>
      </c>
      <c r="H26" s="5" t="s">
        <v>11</v>
      </c>
      <c r="I26" s="4">
        <f t="shared" si="0"/>
        <v>54.878526158538023</v>
      </c>
      <c r="J26" s="6">
        <f t="shared" si="1"/>
        <v>2.2354871178443762E-2</v>
      </c>
      <c r="K26" s="16">
        <f t="shared" si="2"/>
        <v>12274.400000000001</v>
      </c>
      <c r="L26" s="7"/>
      <c r="M26" s="8"/>
    </row>
    <row r="27" spans="1:13" ht="14.25" customHeight="1" x14ac:dyDescent="0.2">
      <c r="A27" s="12"/>
      <c r="B27" s="19" t="s">
        <v>7</v>
      </c>
      <c r="C27" s="20"/>
      <c r="D27" s="20"/>
      <c r="E27" s="20"/>
      <c r="F27" s="20"/>
      <c r="G27" s="20"/>
      <c r="H27" s="20"/>
      <c r="I27" s="20"/>
      <c r="J27" s="21"/>
      <c r="K27" s="9">
        <f>SUM(K3:K26)</f>
        <v>228178.34</v>
      </c>
      <c r="L27" s="17"/>
    </row>
    <row r="32" spans="1:13" x14ac:dyDescent="0.2">
      <c r="C32" s="10"/>
      <c r="D32" s="10"/>
      <c r="E32" s="10"/>
    </row>
    <row r="33" spans="3:5" x14ac:dyDescent="0.2">
      <c r="C33" s="10"/>
      <c r="D33" s="10"/>
      <c r="E33" s="10"/>
    </row>
  </sheetData>
  <mergeCells count="8">
    <mergeCell ref="B27:J27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</vt:lpstr>
      <vt:lpstr>Лист1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2026-06-02T13:14:14Z</dcterms:modified>
</cp:coreProperties>
</file>