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ЮРИСТ\2026\ЗАКУПКИ 2026-2026\МАСЛО, СЫР\"/>
    </mc:Choice>
  </mc:AlternateContent>
  <bookViews>
    <workbookView xWindow="-120" yWindow="-120" windowWidth="29040" windowHeight="15720" activeTab="1"/>
  </bookViews>
  <sheets>
    <sheet name="Отчет" sheetId="1" r:id="rId1"/>
    <sheet name="Расчет цены" sheetId="2" r:id="rId2"/>
  </sheets>
  <definedNames>
    <definedName name="_xlnm.Print_Area" localSheetId="1">'Расчет цены'!$A$1:$N$12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" i="2" l="1"/>
  <c r="K6" i="2" s="1"/>
  <c r="L6" i="2" s="1"/>
  <c r="J7" i="2"/>
  <c r="K7" i="2" s="1"/>
  <c r="L7" i="2" s="1"/>
  <c r="M6" i="2"/>
  <c r="N6" i="2" s="1"/>
  <c r="M7" i="2"/>
  <c r="N7" i="2" s="1"/>
  <c r="J8" i="2" l="1"/>
</calcChain>
</file>

<file path=xl/sharedStrings.xml><?xml version="1.0" encoding="utf-8"?>
<sst xmlns="http://schemas.openxmlformats.org/spreadsheetml/2006/main" count="42" uniqueCount="41">
  <si>
    <t>В результате проведенного расчета Н(М)ЦК контракта составила:</t>
  </si>
  <si>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</si>
  <si>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</si>
  <si>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</si>
  <si>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</si>
  <si>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</si>
  <si>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</si>
  <si>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</si>
  <si>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</si>
  <si>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</si>
  <si>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</si>
  <si>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</si>
  <si>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</si>
  <si>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</si>
  <si>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</si>
  <si>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</si>
  <si>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</si>
  <si>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</si>
  <si>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</si>
  <si>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</si>
  <si>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</si>
  <si>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</si>
  <si>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</si>
  <si>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</si>
  <si>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</si>
  <si>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</si>
  <si>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</si>
  <si>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</si>
  <si>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</si>
  <si>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</si>
  <si>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</si>
  <si>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>кг</t>
  </si>
  <si>
    <t>Старший инспектор  ОТО
капитан внутренней службы</t>
  </si>
  <si>
    <t>О.В. Шурхай</t>
  </si>
  <si>
    <t>Поставка продуктов питания "масло сливочное, сыр полутвердый" в рамках государственного оборонного заказа на 2026 год</t>
  </si>
  <si>
    <t>Масло сливочное</t>
  </si>
  <si>
    <t>Сыр полутвердый</t>
  </si>
  <si>
    <t>Поставщик № 1
вх. № 379 от 10.08.2026 г.</t>
  </si>
  <si>
    <t>Поставщик № 2
вх. № 320  от 23.07.2026 г.</t>
  </si>
  <si>
    <t>Поставщик № 3
вх. № 323  от 24.07..2026 г.</t>
  </si>
  <si>
    <t>Приложение № 2 к Докладной записке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</si>
</sst>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sz val="12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1" xfId="0" applyFont="1" applyFill="1" applyBorder="1" applyAlignment="1">
      <alignment horizontal="center" vertical="top" wrapText="1"/>
    </xf>
    <xf numFmtId="164" fontId="18" fillId="0" borderId="1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 wrapText="1"/>
    </xf>
    <xf numFmtId="0" fontId="17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19" fillId="2" borderId="1" xfId="0" applyFont="1" applyFill="1" applyBorder="1" applyAlignment="1">
      <alignment horizontal="center" vertical="top" wrapText="1"/>
    </xf>
    <xf numFmtId="4" fontId="22" fillId="0" borderId="1" xfId="0" applyNumberFormat="1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Border="1" applyAlignment="1" applyProtection="1">
      <alignment horizontal="left" wrapText="1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right" vertical="center" wrapText="1"/>
    </xf>
    <xf numFmtId="0" fontId="17" fillId="0" borderId="0" xfId="0" applyNumberFormat="1" applyFont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2" fontId="18" fillId="0" borderId="7" xfId="0" applyNumberFormat="1" applyFont="1" applyFill="1" applyBorder="1" applyAlignment="1">
      <alignment horizontal="center" vertical="top" wrapText="1"/>
    </xf>
    <xf numFmtId="2" fontId="18" fillId="0" borderId="9" xfId="0" applyNumberFormat="1" applyFont="1" applyFill="1" applyBorder="1" applyAlignment="1">
      <alignment horizontal="center" vertical="top" wrapText="1"/>
    </xf>
    <xf numFmtId="2" fontId="18" fillId="0" borderId="8" xfId="0" applyNumberFormat="1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top" wrapText="1"/>
    </xf>
    <xf numFmtId="0" fontId="19" fillId="2" borderId="8" xfId="0" applyFont="1" applyFill="1" applyBorder="1" applyAlignment="1">
      <alignment horizontal="center" vertical="top" wrapText="1"/>
    </xf>
    <xf numFmtId="4" fontId="22" fillId="0" borderId="7" xfId="0" applyNumberFormat="1" applyFont="1" applyBorder="1" applyAlignment="1">
      <alignment horizontal="center" vertical="center" wrapText="1"/>
    </xf>
    <xf numFmtId="4" fontId="22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4</xdr:row>
      <xdr:rowOff>1123950</xdr:rowOff>
    </xdr:from>
    <xdr:to>
      <xdr:col>11</xdr:col>
      <xdr:colOff>1066800</xdr:colOff>
      <xdr:row>4</xdr:row>
      <xdr:rowOff>1657350</xdr:rowOff>
    </xdr:to>
    <xdr:pic>
      <xdr:nvPicPr>
        <xdr:cNvPr id="1091" name="Picture 1">
          <a:extLst>
            <a:ext uri="{FF2B5EF4-FFF2-40B4-BE49-F238E27FC236}">
              <a16:creationId xmlns="" xmlns:a16="http://schemas.microsoft.com/office/drawing/2014/main" id="{00000000-0008-0000-01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4</xdr:row>
      <xdr:rowOff>1057275</xdr:rowOff>
    </xdr:from>
    <xdr:to>
      <xdr:col>11</xdr:col>
      <xdr:colOff>9525</xdr:colOff>
      <xdr:row>4</xdr:row>
      <xdr:rowOff>1590675</xdr:rowOff>
    </xdr:to>
    <xdr:pic>
      <xdr:nvPicPr>
        <xdr:cNvPr id="1092" name="Picture 2">
          <a:extLst>
            <a:ext uri="{FF2B5EF4-FFF2-40B4-BE49-F238E27FC236}">
              <a16:creationId xmlns="" xmlns:a16="http://schemas.microsoft.com/office/drawing/2014/main" id="{00000000-0008-0000-01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56" t="s">
        <v>19</v>
      </c>
      <c r="D1" s="57"/>
    </row>
    <row r="2" spans="1:974" ht="99" customHeight="1" x14ac:dyDescent="0.2">
      <c r="A2" s="58" t="s">
        <v>28</v>
      </c>
      <c r="B2" s="58"/>
      <c r="C2" s="58"/>
      <c r="D2" s="58"/>
    </row>
    <row r="3" spans="1:974" ht="110.25" customHeight="1" x14ac:dyDescent="0.2">
      <c r="A3" s="12" t="s">
        <v>11</v>
      </c>
      <c r="B3" s="13" t="s">
        <v>12</v>
      </c>
      <c r="C3" s="12" t="s">
        <v>14</v>
      </c>
      <c r="D3" s="34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21</v>
      </c>
      <c r="B4" s="10" t="s">
        <v>25</v>
      </c>
      <c r="C4" s="9" t="s">
        <v>26</v>
      </c>
      <c r="D4" s="10" t="s">
        <v>27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59" t="s">
        <v>15</v>
      </c>
      <c r="B6" s="59"/>
      <c r="C6" s="3"/>
    </row>
    <row r="7" spans="1:974" s="2" customFormat="1" ht="68.25" customHeight="1" x14ac:dyDescent="0.25">
      <c r="A7" s="60" t="s">
        <v>23</v>
      </c>
      <c r="B7" s="60"/>
      <c r="C7" s="60"/>
      <c r="D7" s="61" t="s">
        <v>22</v>
      </c>
      <c r="E7" s="61"/>
      <c r="F7" s="61"/>
      <c r="G7" s="61"/>
    </row>
    <row r="8" spans="1:974" ht="12.75" customHeight="1" x14ac:dyDescent="0.2">
      <c r="A8" s="54" t="s">
        <v>24</v>
      </c>
      <c r="B8" s="54"/>
      <c r="C8" s="54"/>
      <c r="D8" s="55"/>
      <c r="E8" s="55"/>
      <c r="F8" s="55"/>
      <c r="G8" s="36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view="pageBreakPreview" zoomScale="60" zoomScaleNormal="70" workbookViewId="0">
      <selection activeCell="C6" sqref="C6"/>
    </sheetView>
  </sheetViews>
  <sheetFormatPr defaultColWidth="9.140625" defaultRowHeight="12.75" x14ac:dyDescent="0.2"/>
  <cols>
    <col min="1" max="1" width="5.85546875" style="1" customWidth="1"/>
    <col min="2" max="2" width="50.5703125" style="1" customWidth="1"/>
    <col min="3" max="3" width="45" style="11" customWidth="1"/>
    <col min="4" max="4" width="7.7109375" style="1" customWidth="1"/>
    <col min="5" max="5" width="12.140625" style="1" customWidth="1"/>
    <col min="6" max="6" width="16.42578125" style="1" customWidth="1"/>
    <col min="7" max="7" width="15.5703125" style="1" customWidth="1"/>
    <col min="8" max="8" width="18" style="1" customWidth="1"/>
    <col min="9" max="9" width="0.140625" style="1" customWidth="1"/>
    <col min="10" max="10" width="18.28515625" style="1" customWidth="1"/>
    <col min="11" max="11" width="17.5703125" style="1" customWidth="1"/>
    <col min="12" max="12" width="18.42578125" style="1" customWidth="1"/>
    <col min="13" max="13" width="17.140625" style="1" customWidth="1"/>
    <col min="14" max="14" width="23.5703125" style="1" customWidth="1"/>
    <col min="15" max="16384" width="9.140625" style="1"/>
  </cols>
  <sheetData>
    <row r="1" spans="1:15" ht="15.75" x14ac:dyDescent="0.25">
      <c r="A1" s="16"/>
      <c r="B1" s="16"/>
      <c r="C1" s="17"/>
      <c r="D1" s="16"/>
      <c r="E1" s="16"/>
      <c r="F1" s="37"/>
      <c r="G1" s="35"/>
      <c r="H1" s="35"/>
      <c r="I1" s="35"/>
      <c r="J1" s="35"/>
      <c r="K1" s="35"/>
      <c r="L1" s="35"/>
      <c r="M1" s="35"/>
      <c r="N1" s="35" t="s">
        <v>40</v>
      </c>
    </row>
    <row r="2" spans="1:15" ht="15" x14ac:dyDescent="0.2">
      <c r="A2" s="38"/>
      <c r="B2" s="38"/>
      <c r="C2" s="39"/>
      <c r="D2" s="38"/>
      <c r="E2" s="38"/>
      <c r="F2" s="67"/>
      <c r="G2" s="67"/>
      <c r="H2" s="67"/>
      <c r="I2" s="67"/>
      <c r="J2" s="67"/>
      <c r="K2" s="67"/>
      <c r="L2" s="67"/>
      <c r="M2" s="67"/>
      <c r="N2" s="67"/>
    </row>
    <row r="3" spans="1:15" ht="51.6" customHeight="1" x14ac:dyDescent="0.2">
      <c r="A3" s="69" t="s">
        <v>20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5" ht="62.25" customHeight="1" x14ac:dyDescent="0.2">
      <c r="A4" s="75" t="s">
        <v>1</v>
      </c>
      <c r="B4" s="75" t="s">
        <v>10</v>
      </c>
      <c r="C4" s="75" t="s">
        <v>16</v>
      </c>
      <c r="D4" s="75" t="s">
        <v>2</v>
      </c>
      <c r="E4" s="75" t="s">
        <v>3</v>
      </c>
      <c r="F4" s="81" t="s">
        <v>4</v>
      </c>
      <c r="G4" s="82"/>
      <c r="H4" s="82"/>
      <c r="I4" s="83"/>
      <c r="J4" s="72" t="s">
        <v>5</v>
      </c>
      <c r="K4" s="73"/>
      <c r="L4" s="74"/>
      <c r="M4" s="70" t="s">
        <v>6</v>
      </c>
      <c r="N4" s="71"/>
    </row>
    <row r="5" spans="1:15" ht="135.75" customHeight="1" thickBot="1" x14ac:dyDescent="0.25">
      <c r="A5" s="76"/>
      <c r="B5" s="76"/>
      <c r="C5" s="77"/>
      <c r="D5" s="76"/>
      <c r="E5" s="76"/>
      <c r="F5" s="50" t="s">
        <v>37</v>
      </c>
      <c r="G5" s="50" t="s">
        <v>38</v>
      </c>
      <c r="H5" s="84" t="s">
        <v>39</v>
      </c>
      <c r="I5" s="85"/>
      <c r="J5" s="46" t="s">
        <v>17</v>
      </c>
      <c r="K5" s="46" t="s">
        <v>7</v>
      </c>
      <c r="L5" s="40" t="s">
        <v>29</v>
      </c>
      <c r="M5" s="46" t="s">
        <v>9</v>
      </c>
      <c r="N5" s="46" t="s">
        <v>18</v>
      </c>
    </row>
    <row r="6" spans="1:15" ht="135.75" customHeight="1" thickBot="1" x14ac:dyDescent="0.25">
      <c r="A6" s="47">
        <v>1</v>
      </c>
      <c r="B6" s="79" t="s">
        <v>34</v>
      </c>
      <c r="C6" s="53" t="s">
        <v>35</v>
      </c>
      <c r="D6" s="47" t="s">
        <v>31</v>
      </c>
      <c r="E6" s="52">
        <v>150</v>
      </c>
      <c r="F6" s="51">
        <v>1000</v>
      </c>
      <c r="G6" s="51">
        <v>1050</v>
      </c>
      <c r="H6" s="86">
        <v>1030</v>
      </c>
      <c r="I6" s="87"/>
      <c r="J6" s="41">
        <f t="shared" ref="J6:J7" si="0">AVERAGE(F6:H6)</f>
        <v>1026.6666666666667</v>
      </c>
      <c r="K6" s="48">
        <f t="shared" ref="K6:K7" si="1">SQRT(((SUM((POWER(H6-J6,2)),(POWER(G6-J6,2)),(POWER(F6-J6,2))))/(COLUMNS(F6:H6)-1)))</f>
        <v>25.166114784235834</v>
      </c>
      <c r="L6" s="47">
        <f t="shared" ref="L6:L7" si="2">K6/J6*100</f>
        <v>2.4512449465164772</v>
      </c>
      <c r="M6" s="41">
        <f t="shared" ref="M6:M7" si="3">MIN(F6:H6)</f>
        <v>1000</v>
      </c>
      <c r="N6" s="41">
        <f t="shared" ref="N6:N7" si="4">E6*M6</f>
        <v>150000</v>
      </c>
    </row>
    <row r="7" spans="1:15" ht="135.75" customHeight="1" thickBot="1" x14ac:dyDescent="0.25">
      <c r="A7" s="47">
        <v>2</v>
      </c>
      <c r="B7" s="80"/>
      <c r="C7" s="53" t="s">
        <v>36</v>
      </c>
      <c r="D7" s="47" t="s">
        <v>31</v>
      </c>
      <c r="E7" s="52">
        <v>30</v>
      </c>
      <c r="F7" s="51">
        <v>740</v>
      </c>
      <c r="G7" s="51">
        <v>755</v>
      </c>
      <c r="H7" s="86">
        <v>746</v>
      </c>
      <c r="I7" s="87"/>
      <c r="J7" s="41">
        <f t="shared" si="0"/>
        <v>747</v>
      </c>
      <c r="K7" s="48">
        <f t="shared" si="1"/>
        <v>7.5498344352707498</v>
      </c>
      <c r="L7" s="47">
        <f t="shared" si="2"/>
        <v>1.0106873407323627</v>
      </c>
      <c r="M7" s="41">
        <f t="shared" si="3"/>
        <v>740</v>
      </c>
      <c r="N7" s="41">
        <f t="shared" si="4"/>
        <v>22200</v>
      </c>
    </row>
    <row r="8" spans="1:15" ht="39" customHeight="1" x14ac:dyDescent="0.2">
      <c r="A8" s="78" t="s">
        <v>0</v>
      </c>
      <c r="B8" s="78"/>
      <c r="C8" s="78"/>
      <c r="D8" s="78"/>
      <c r="E8" s="78"/>
      <c r="F8" s="78"/>
      <c r="G8" s="78"/>
      <c r="H8" s="78"/>
      <c r="I8" s="49"/>
      <c r="J8" s="42">
        <f>SUM(N6:N7)</f>
        <v>172200</v>
      </c>
      <c r="K8" s="43" t="s">
        <v>8</v>
      </c>
      <c r="L8" s="43"/>
      <c r="M8" s="43"/>
      <c r="N8" s="44"/>
      <c r="O8" s="8"/>
    </row>
    <row r="9" spans="1:15" ht="83.25" customHeight="1" x14ac:dyDescent="0.2">
      <c r="A9" s="68" t="s">
        <v>30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8"/>
    </row>
    <row r="10" spans="1:15" s="2" customFormat="1" ht="33.75" hidden="1" customHeight="1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5"/>
    </row>
    <row r="11" spans="1:15" s="2" customFormat="1" ht="37.5" customHeight="1" x14ac:dyDescent="0.2">
      <c r="A11" s="62" t="s">
        <v>32</v>
      </c>
      <c r="B11" s="62"/>
      <c r="C11" s="62"/>
      <c r="D11" s="65" t="s">
        <v>33</v>
      </c>
      <c r="E11" s="65"/>
      <c r="F11" s="65"/>
      <c r="G11" s="65"/>
      <c r="H11" s="45"/>
      <c r="I11" s="45"/>
      <c r="J11" s="45"/>
      <c r="K11" s="45"/>
      <c r="L11" s="45"/>
      <c r="M11" s="45"/>
      <c r="N11" s="45"/>
      <c r="O11" s="5"/>
    </row>
    <row r="12" spans="1:15" s="2" customFormat="1" ht="19.149999999999999" customHeight="1" x14ac:dyDescent="0.25">
      <c r="A12" s="63"/>
      <c r="B12" s="63"/>
      <c r="C12" s="63"/>
      <c r="D12" s="64"/>
      <c r="E12" s="64"/>
      <c r="F12" s="64"/>
      <c r="G12" s="45"/>
      <c r="H12" s="45"/>
      <c r="I12" s="45"/>
      <c r="J12" s="45"/>
      <c r="K12" s="45"/>
      <c r="L12" s="45"/>
      <c r="M12" s="45"/>
      <c r="N12" s="45"/>
    </row>
    <row r="13" spans="1:15" ht="59.25" customHeight="1" x14ac:dyDescent="0.2">
      <c r="D13" s="16"/>
      <c r="E13" s="16"/>
      <c r="F13" s="16"/>
      <c r="G13" s="66"/>
      <c r="H13" s="66"/>
      <c r="I13" s="66"/>
      <c r="J13" s="66"/>
      <c r="K13" s="16"/>
      <c r="L13" s="16"/>
      <c r="M13" s="16"/>
      <c r="N13" s="16"/>
    </row>
    <row r="14" spans="1:15" s="2" customFormat="1" ht="23.25" customHeight="1" x14ac:dyDescent="0.2">
      <c r="D14" s="32"/>
      <c r="E14" s="16"/>
      <c r="F14" s="18"/>
      <c r="G14" s="19"/>
      <c r="H14" s="19"/>
      <c r="I14" s="19"/>
      <c r="J14" s="19"/>
      <c r="K14" s="19"/>
      <c r="L14" s="19"/>
      <c r="M14" s="19"/>
      <c r="N14" s="19"/>
    </row>
    <row r="15" spans="1:15" ht="16.5" customHeight="1" x14ac:dyDescent="0.2">
      <c r="A15" s="22"/>
    </row>
    <row r="16" spans="1:15" ht="27" customHeight="1" x14ac:dyDescent="0.2">
      <c r="A16" s="22"/>
      <c r="B16" s="30"/>
      <c r="C16" s="28"/>
      <c r="D16" s="24"/>
      <c r="E16" s="25"/>
      <c r="F16" s="29"/>
      <c r="G16" s="29"/>
      <c r="H16" s="29"/>
      <c r="I16" s="29"/>
      <c r="J16" s="26"/>
      <c r="K16" s="23"/>
      <c r="L16" s="24"/>
      <c r="M16" s="27"/>
      <c r="N16" s="26"/>
      <c r="O16" s="8"/>
    </row>
    <row r="17" spans="1:15" x14ac:dyDescent="0.2">
      <c r="A17" s="22"/>
      <c r="B17" s="31"/>
      <c r="C17" s="28"/>
      <c r="D17" s="24"/>
      <c r="E17" s="25"/>
      <c r="F17" s="29"/>
      <c r="G17" s="29"/>
      <c r="H17" s="29"/>
      <c r="I17" s="29"/>
      <c r="J17" s="26"/>
      <c r="K17" s="23"/>
      <c r="L17" s="24"/>
      <c r="M17" s="27"/>
      <c r="N17" s="26"/>
      <c r="O17" s="8"/>
    </row>
    <row r="18" spans="1:15" x14ac:dyDescent="0.2">
      <c r="A18" s="8"/>
      <c r="B18" s="8"/>
      <c r="C18" s="20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5" x14ac:dyDescent="0.2">
      <c r="A19" s="8"/>
      <c r="B19" s="8"/>
      <c r="C19" s="20"/>
      <c r="D19" s="8"/>
      <c r="E19" s="8"/>
      <c r="F19" s="8"/>
      <c r="G19" s="8"/>
      <c r="H19" s="8"/>
      <c r="I19" s="8"/>
      <c r="J19" s="8"/>
      <c r="K19" s="8"/>
      <c r="L19" s="8"/>
      <c r="M19" s="8"/>
      <c r="N19" s="21"/>
    </row>
  </sheetData>
  <mergeCells count="21">
    <mergeCell ref="F2:N2"/>
    <mergeCell ref="A9:N9"/>
    <mergeCell ref="A3:N3"/>
    <mergeCell ref="M4:N4"/>
    <mergeCell ref="J4:L4"/>
    <mergeCell ref="A4:A5"/>
    <mergeCell ref="B4:B5"/>
    <mergeCell ref="C4:C5"/>
    <mergeCell ref="D4:D5"/>
    <mergeCell ref="E4:E5"/>
    <mergeCell ref="A8:H8"/>
    <mergeCell ref="B6:B7"/>
    <mergeCell ref="F4:I4"/>
    <mergeCell ref="H5:I5"/>
    <mergeCell ref="H6:I6"/>
    <mergeCell ref="H7:I7"/>
    <mergeCell ref="A11:C11"/>
    <mergeCell ref="A12:C12"/>
    <mergeCell ref="D12:F12"/>
    <mergeCell ref="D11:G11"/>
    <mergeCell ref="G13:J13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2026-08-21T06:59:09Z</cp:lastPrinted>
  <dcterms:created xsi:type="dcterms:W3CDTF">2014-01-15T18:15:09Z</dcterms:created>
  <dcterms:modified xsi:type="dcterms:W3CDTF">2026-08-21T07:01:18Z</dcterms:modified>
</cp:coreProperties>
</file>