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30"/>
  </bookViews>
  <sheets>
    <sheet name="Прил1Расчет НМЦК" sheetId="6" r:id="rId1"/>
  </sheets>
  <definedNames>
    <definedName name="_xlnm.Print_Area" localSheetId="0">'Прил1Расчет НМЦК'!$A$1:$N$14</definedName>
  </definedNames>
  <calcPr calcId="162913"/>
</workbook>
</file>

<file path=xl/calcChain.xml><?xml version="1.0" encoding="utf-8"?>
<calcChain xmlns="http://schemas.openxmlformats.org/spreadsheetml/2006/main">
  <c r="N8" i="6" l="1"/>
  <c r="K8" i="6" l="1"/>
  <c r="L8" i="6" s="1"/>
  <c r="N9" i="6" s="1"/>
  <c r="H8" i="6"/>
  <c r="I8" i="6" s="1"/>
  <c r="J8" i="6" s="1"/>
  <c r="J10" i="6" l="1"/>
</calcChain>
</file>

<file path=xl/sharedStrings.xml><?xml version="1.0" encoding="utf-8"?>
<sst xmlns="http://schemas.openxmlformats.org/spreadsheetml/2006/main" count="27" uniqueCount="26">
  <si>
    <t>№</t>
  </si>
  <si>
    <t>Кол-во</t>
  </si>
  <si>
    <t>Ед. изм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</si>
  <si>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</si>
  <si>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</si>
  <si>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</si>
  <si>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</si>
  <si>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</si>
  <si>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</si>
  <si>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</si>
  <si>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</si>
  <si>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</si>
  <si>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</si>
  <si>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Используемый метод определения НМЦК :</t>
  </si>
  <si>
    <t>Н(М)ЦК, ЦКЕП</t>
  </si>
  <si>
    <t xml:space="preserve">Наименование товара, работ, услуг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</si>
  <si>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</si>
  <si>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</t>
    </r>
    <r>
      <rPr>
        <sz val="5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исполь-зуемых в расчете;
i - номер источника ценовой информации;
     - цена единицы</t>
    </r>
  </si>
  <si>
    <t>Часть III Обоснование начальной (максимальной) цены контракта</t>
  </si>
  <si>
    <t>метод сопоставимых рыночных цен (анализа рынка) в соответствии с ч.6 ст.22 Федерального закона от 05.04.2013 №44-ФЗ</t>
  </si>
  <si>
    <r>
      <t xml:space="preserve"> </t>
    </r>
    <r>
      <rPr>
        <sz val="13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Цена контракта включает в себя все расходы и затраты Поставщика, связанные с исполнением контракта, с учетом общей стоимости товара, расходов на упаковку и тару товара, транспортных и других расходов, связанных с доставкой товара в место поставки, расходов на погрузку-разгрузку товара, а также таможенных пошлин, страхования, налогов, сборов и других обязательных платежей, установленных законодательством РФ.</t>
    </r>
  </si>
  <si>
    <t>чел</t>
  </si>
  <si>
    <t>Оказание образовательных услуг по дополнительной профессиональной программе повышения квалификации по теме: "Оказание первой помощи пострадавшим"</t>
  </si>
  <si>
    <t>Предложение № 2   Исх. 04-16/101 от 26.05.2026 Вх. №117 от 28.05.2026</t>
  </si>
  <si>
    <t>Предложение № 3  Исх. 04-16/99 от 26.05.2026 Вх. №118 от 28.05.2026</t>
  </si>
  <si>
    <t>Предложение № 1  Исх. 04-16/100 от 26.05.2026 Вх. №116 от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</si>
</sst>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5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</cellStyleXfs>
  <cellXfs count="69">
    <xf numFmtId="0" fontId="0" fillId="0" borderId="0" xfId="0"/>
    <xf numFmtId="0" fontId="3" fillId="0" borderId="0" xfId="3" applyFont="1"/>
    <xf numFmtId="0" fontId="4" fillId="0" borderId="1" xfId="3" applyFont="1" applyBorder="1" applyAlignment="1">
      <alignment horizontal="center" vertical="top" wrapText="1"/>
    </xf>
    <xf numFmtId="0" fontId="7" fillId="0" borderId="0" xfId="3" applyFont="1" applyAlignment="1">
      <alignment horizontal="left" wrapText="1"/>
    </xf>
    <xf numFmtId="0" fontId="3" fillId="0" borderId="0" xfId="3" applyFont="1" applyBorder="1"/>
    <xf numFmtId="0" fontId="10" fillId="0" borderId="0" xfId="3" applyFont="1" applyBorder="1" applyAlignment="1">
      <alignment wrapText="1"/>
    </xf>
    <xf numFmtId="0" fontId="12" fillId="0" borderId="0" xfId="3" applyFont="1" applyBorder="1" applyAlignment="1">
      <alignment horizontal="left" wrapText="1"/>
    </xf>
    <xf numFmtId="0" fontId="13" fillId="0" borderId="0" xfId="1" applyFont="1" applyBorder="1" applyAlignment="1">
      <alignment horizontal="left" wrapText="1"/>
    </xf>
    <xf numFmtId="0" fontId="13" fillId="0" borderId="0" xfId="1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" xfId="3" applyFont="1" applyBorder="1" applyAlignment="1">
      <alignment horizontal="center" vertical="top" wrapText="1"/>
    </xf>
    <xf numFmtId="0" fontId="4" fillId="0" borderId="11" xfId="3" applyFont="1" applyBorder="1" applyAlignment="1">
      <alignment horizontal="center" vertical="top" wrapText="1"/>
    </xf>
    <xf numFmtId="0" fontId="5" fillId="0" borderId="0" xfId="3" applyFont="1" applyAlignment="1">
      <alignment horizontal="left" wrapText="1"/>
    </xf>
    <xf numFmtId="0" fontId="2" fillId="0" borderId="0" xfId="3" applyFont="1"/>
    <xf numFmtId="0" fontId="4" fillId="0" borderId="0" xfId="3" applyFont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0" xfId="3" applyFont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top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top" wrapText="1"/>
    </xf>
    <xf numFmtId="0" fontId="10" fillId="0" borderId="0" xfId="3" applyFont="1" applyFill="1" applyBorder="1" applyAlignment="1">
      <alignment wrapText="1"/>
    </xf>
    <xf numFmtId="0" fontId="10" fillId="0" borderId="0" xfId="3" applyFont="1" applyFill="1"/>
    <xf numFmtId="4" fontId="10" fillId="0" borderId="0" xfId="3" applyNumberFormat="1" applyFont="1" applyFill="1"/>
    <xf numFmtId="4" fontId="15" fillId="0" borderId="0" xfId="3" applyNumberFormat="1" applyFont="1" applyFill="1"/>
    <xf numFmtId="4" fontId="15" fillId="0" borderId="1" xfId="3" applyNumberFormat="1" applyFont="1" applyFill="1" applyBorder="1" applyAlignment="1">
      <alignment vertical="center"/>
    </xf>
    <xf numFmtId="0" fontId="12" fillId="0" borderId="3" xfId="3" applyFont="1" applyFill="1" applyBorder="1" applyAlignment="1">
      <alignment vertical="center"/>
    </xf>
    <xf numFmtId="0" fontId="15" fillId="0" borderId="3" xfId="3" applyFont="1" applyFill="1" applyBorder="1" applyAlignment="1">
      <alignment vertical="center"/>
    </xf>
    <xf numFmtId="2" fontId="15" fillId="0" borderId="3" xfId="3" applyNumberFormat="1" applyFont="1" applyFill="1" applyBorder="1" applyAlignment="1">
      <alignment vertical="center"/>
    </xf>
    <xf numFmtId="0" fontId="3" fillId="0" borderId="2" xfId="3" applyFont="1" applyBorder="1" applyAlignment="1">
      <alignment horizontal="center" vertical="top" wrapText="1"/>
    </xf>
    <xf numFmtId="0" fontId="10" fillId="0" borderId="2" xfId="3" applyFont="1" applyFill="1" applyBorder="1" applyAlignment="1">
      <alignment horizontal="center" vertical="top" wrapText="1"/>
    </xf>
    <xf numFmtId="0" fontId="22" fillId="0" borderId="1" xfId="0" applyFont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4" fontId="3" fillId="0" borderId="4" xfId="3" applyNumberFormat="1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18" fillId="0" borderId="0" xfId="3" applyFont="1" applyAlignment="1">
      <alignment horizontal="center" vertical="top" wrapText="1"/>
    </xf>
    <xf numFmtId="0" fontId="4" fillId="0" borderId="0" xfId="3" applyFont="1" applyAlignment="1">
      <alignment horizontal="left" vertical="top" wrapText="1"/>
    </xf>
    <xf numFmtId="0" fontId="12" fillId="0" borderId="3" xfId="3" applyFont="1" applyFill="1" applyBorder="1" applyAlignment="1">
      <alignment horizontal="right" vertical="center"/>
    </xf>
    <xf numFmtId="0" fontId="12" fillId="0" borderId="9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3" applyFont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2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7144</xdr:colOff>
      <xdr:row>5</xdr:row>
      <xdr:rowOff>321468</xdr:rowOff>
    </xdr:from>
    <xdr:to>
      <xdr:col>9</xdr:col>
      <xdr:colOff>1012032</xdr:colOff>
      <xdr:row>5</xdr:row>
      <xdr:rowOff>673893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2131218"/>
          <a:ext cx="1004888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1031081</xdr:colOff>
      <xdr:row>5</xdr:row>
      <xdr:rowOff>483394</xdr:rowOff>
    </xdr:from>
    <xdr:to>
      <xdr:col>8</xdr:col>
      <xdr:colOff>983456</xdr:colOff>
      <xdr:row>5</xdr:row>
      <xdr:rowOff>921544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47164" y="2282561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142876</xdr:colOff>
      <xdr:row>5</xdr:row>
      <xdr:rowOff>1016794</xdr:rowOff>
    </xdr:from>
    <xdr:to>
      <xdr:col>10</xdr:col>
      <xdr:colOff>1066801</xdr:colOff>
      <xdr:row>6</xdr:row>
      <xdr:rowOff>4763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72576" y="2817019"/>
          <a:ext cx="923925" cy="330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183356</xdr:colOff>
      <xdr:row>5</xdr:row>
      <xdr:rowOff>2043112</xdr:rowOff>
    </xdr:from>
    <xdr:to>
      <xdr:col>10</xdr:col>
      <xdr:colOff>335756</xdr:colOff>
      <xdr:row>5</xdr:row>
      <xdr:rowOff>2271712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56231" y="423386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54"/>
  <sheetViews>
    <sheetView tabSelected="1" view="pageBreakPreview" topLeftCell="A2" zoomScaleSheetLayoutView="100" workbookViewId="0">
      <selection activeCell="G8" sqref="G8"/>
    </sheetView>
  </sheetViews>
  <sheetFormatPr defaultRowHeight="12.75" x14ac:dyDescent="0.2"/>
  <cols>
    <col min="1" max="1" width="4.85546875" style="1" customWidth="1"/>
    <col min="2" max="2" width="17.5703125" style="5" customWidth="1"/>
    <col min="3" max="3" width="10.140625" style="1" customWidth="1"/>
    <col min="4" max="4" width="8.7109375" style="1" customWidth="1"/>
    <col min="5" max="6" width="15.5703125" style="1" customWidth="1"/>
    <col min="7" max="7" width="15.7109375" style="1" customWidth="1"/>
    <col min="8" max="8" width="17" style="1" customWidth="1"/>
    <col min="9" max="9" width="15.7109375" style="1" customWidth="1"/>
    <col min="10" max="10" width="14.42578125" style="1" customWidth="1"/>
    <col min="11" max="11" width="17.140625" style="1" customWidth="1"/>
    <col min="12" max="12" width="11.140625" style="1" customWidth="1"/>
    <col min="13" max="13" width="13.28515625" style="1" customWidth="1"/>
    <col min="14" max="14" width="15.7109375" style="1" customWidth="1"/>
    <col min="15" max="15" width="9.140625" style="1" hidden="1" customWidth="1"/>
    <col min="16" max="16" width="10.7109375" style="1" customWidth="1"/>
    <col min="17" max="26" width="9.140625" style="1"/>
    <col min="27" max="27" width="3.140625" style="1" customWidth="1"/>
    <col min="28" max="28" width="44.5703125" style="1" customWidth="1"/>
    <col min="29" max="29" width="34.5703125" style="1" customWidth="1"/>
    <col min="30" max="30" width="12.140625" style="1" customWidth="1"/>
    <col min="31" max="31" width="8.5703125" style="1" customWidth="1"/>
    <col min="32" max="32" width="22.5703125" style="1" customWidth="1"/>
    <col min="33" max="33" width="17.5703125" style="1" customWidth="1"/>
    <col min="34" max="34" width="18.5703125" style="1" customWidth="1"/>
    <col min="35" max="35" width="19.85546875" style="1" customWidth="1"/>
    <col min="36" max="36" width="18.5703125" style="1" customWidth="1"/>
    <col min="37" max="37" width="30.140625" style="1" customWidth="1"/>
    <col min="38" max="38" width="40.42578125" style="1" customWidth="1"/>
    <col min="39" max="39" width="23.5703125" style="1" customWidth="1"/>
    <col min="40" max="40" width="21.42578125" style="1" customWidth="1"/>
    <col min="41" max="41" width="23.85546875" style="1" customWidth="1"/>
    <col min="42" max="43" width="0" style="1" hidden="1" customWidth="1"/>
    <col min="44" max="16384" width="9.140625" style="1"/>
  </cols>
  <sheetData>
    <row r="1" spans="1:623" ht="41.25" customHeight="1" x14ac:dyDescent="0.2">
      <c r="K1" s="47"/>
      <c r="L1" s="47"/>
      <c r="M1" s="47"/>
      <c r="N1" s="47"/>
      <c r="O1" s="47"/>
      <c r="P1" s="47"/>
    </row>
    <row r="2" spans="1:623" ht="27" customHeight="1" x14ac:dyDescent="0.2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623" ht="40.5" customHeight="1" x14ac:dyDescent="0.3">
      <c r="A3" s="66" t="s">
        <v>22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9"/>
      <c r="P3" s="9"/>
    </row>
    <row r="4" spans="1:623" s="10" customFormat="1" ht="34.5" customHeight="1" x14ac:dyDescent="0.2">
      <c r="A4" s="62" t="s">
        <v>13</v>
      </c>
      <c r="B4" s="65"/>
      <c r="C4" s="62" t="s">
        <v>19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623" ht="39" customHeight="1" x14ac:dyDescent="0.2">
      <c r="A5" s="52" t="s">
        <v>0</v>
      </c>
      <c r="B5" s="53" t="s">
        <v>15</v>
      </c>
      <c r="C5" s="54" t="s">
        <v>2</v>
      </c>
      <c r="D5" s="56" t="s">
        <v>1</v>
      </c>
      <c r="E5" s="58" t="s">
        <v>3</v>
      </c>
      <c r="F5" s="59"/>
      <c r="G5" s="60"/>
      <c r="H5" s="61" t="s">
        <v>4</v>
      </c>
      <c r="I5" s="61"/>
      <c r="J5" s="61"/>
      <c r="K5" s="58" t="s">
        <v>14</v>
      </c>
      <c r="L5" s="59"/>
      <c r="M5" s="59"/>
      <c r="N5" s="60"/>
    </row>
    <row r="6" spans="1:623" ht="105.75" customHeight="1" x14ac:dyDescent="0.2">
      <c r="A6" s="52"/>
      <c r="B6" s="53"/>
      <c r="C6" s="55"/>
      <c r="D6" s="57"/>
      <c r="E6" s="36" t="s">
        <v>25</v>
      </c>
      <c r="F6" s="35" t="s">
        <v>23</v>
      </c>
      <c r="G6" s="35" t="s">
        <v>24</v>
      </c>
      <c r="H6" s="2" t="s">
        <v>5</v>
      </c>
      <c r="I6" s="2" t="s">
        <v>6</v>
      </c>
      <c r="J6" s="22" t="s">
        <v>16</v>
      </c>
      <c r="K6" s="11" t="s">
        <v>17</v>
      </c>
      <c r="L6" s="2" t="s">
        <v>7</v>
      </c>
      <c r="M6" s="26" t="s">
        <v>8</v>
      </c>
      <c r="N6" s="2" t="s">
        <v>9</v>
      </c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</row>
    <row r="7" spans="1:623" ht="17.25" customHeight="1" x14ac:dyDescent="0.2">
      <c r="A7" s="23">
        <v>1</v>
      </c>
      <c r="B7" s="20">
        <v>2</v>
      </c>
      <c r="C7" s="24">
        <v>4</v>
      </c>
      <c r="D7" s="25">
        <v>5</v>
      </c>
      <c r="E7" s="12">
        <v>6</v>
      </c>
      <c r="F7" s="12">
        <v>7</v>
      </c>
      <c r="G7" s="12">
        <v>8</v>
      </c>
      <c r="H7" s="2">
        <v>9</v>
      </c>
      <c r="I7" s="2">
        <v>10</v>
      </c>
      <c r="J7" s="22">
        <v>11</v>
      </c>
      <c r="K7" s="11">
        <v>12</v>
      </c>
      <c r="L7" s="2">
        <v>13</v>
      </c>
      <c r="M7" s="2">
        <v>14</v>
      </c>
      <c r="N7" s="2">
        <v>15</v>
      </c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</row>
    <row r="8" spans="1:623" ht="204" customHeight="1" x14ac:dyDescent="0.2">
      <c r="A8" s="38">
        <v>1</v>
      </c>
      <c r="B8" s="46" t="s">
        <v>22</v>
      </c>
      <c r="C8" s="37" t="s">
        <v>21</v>
      </c>
      <c r="D8" s="39">
        <v>55</v>
      </c>
      <c r="E8" s="42">
        <v>800</v>
      </c>
      <c r="F8" s="42">
        <v>700</v>
      </c>
      <c r="G8" s="41">
        <v>600</v>
      </c>
      <c r="H8" s="44">
        <f t="shared" ref="H8" si="0">AVERAGE(E8:G8)</f>
        <v>700</v>
      </c>
      <c r="I8" s="45">
        <f t="shared" ref="I8" si="1">SQRT(((SUM((POWER(G8-H8,2)),(POWER(F8-H8,2)),(POWER(E8-H8,2)))/(COLUMNS(E8:G8)-1))))</f>
        <v>100</v>
      </c>
      <c r="J8" s="45">
        <f t="shared" ref="J8" si="2">I8/H8*100</f>
        <v>14.285714285714285</v>
      </c>
      <c r="K8" s="40">
        <f t="shared" ref="K8" si="3">((D8/3)*(SUM(E8:G8)))</f>
        <v>38500</v>
      </c>
      <c r="L8" s="40">
        <f t="shared" ref="L8" si="4">K8/D8</f>
        <v>700</v>
      </c>
      <c r="M8" s="40">
        <v>700</v>
      </c>
      <c r="N8" s="43">
        <f>D8*M8</f>
        <v>38500</v>
      </c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</row>
    <row r="9" spans="1:623" ht="15.75" x14ac:dyDescent="0.25">
      <c r="A9" s="28"/>
      <c r="B9" s="27"/>
      <c r="C9" s="28"/>
      <c r="D9" s="28"/>
      <c r="E9" s="28"/>
      <c r="F9" s="28"/>
      <c r="G9" s="28"/>
      <c r="H9" s="28"/>
      <c r="I9" s="28"/>
      <c r="J9" s="28"/>
      <c r="K9" s="29"/>
      <c r="L9" s="29"/>
      <c r="M9" s="29"/>
      <c r="N9" s="30">
        <f>SUM(N8:N8)</f>
        <v>38500</v>
      </c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</row>
    <row r="10" spans="1:623" ht="18.75" x14ac:dyDescent="0.2">
      <c r="A10" s="49" t="s">
        <v>10</v>
      </c>
      <c r="B10" s="49"/>
      <c r="C10" s="49"/>
      <c r="D10" s="49"/>
      <c r="E10" s="49"/>
      <c r="F10" s="49"/>
      <c r="G10" s="49"/>
      <c r="H10" s="49"/>
      <c r="I10" s="50"/>
      <c r="J10" s="31">
        <f>SUM(N9)</f>
        <v>38500</v>
      </c>
      <c r="K10" s="32" t="s">
        <v>11</v>
      </c>
      <c r="L10" s="33"/>
      <c r="M10" s="33"/>
      <c r="N10" s="3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</row>
    <row r="11" spans="1:623" x14ac:dyDescent="0.2">
      <c r="A11" s="48" t="s">
        <v>12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</row>
    <row r="12" spans="1:623" ht="15.75" x14ac:dyDescent="0.2">
      <c r="A12" s="68" t="s">
        <v>20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</row>
    <row r="13" spans="1:623" ht="15.7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</row>
    <row r="14" spans="1:623" ht="15.75" x14ac:dyDescent="0.2">
      <c r="A14" s="17"/>
      <c r="B14" s="17"/>
      <c r="C14" s="17"/>
      <c r="D14" s="17"/>
      <c r="E14" s="67"/>
      <c r="F14" s="67"/>
      <c r="G14" s="18"/>
      <c r="H14" s="18"/>
      <c r="I14" s="64"/>
      <c r="J14" s="64"/>
      <c r="L14" s="17"/>
      <c r="M14" s="17"/>
      <c r="N14" s="17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</row>
    <row r="15" spans="1:62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</row>
    <row r="16" spans="1:623" ht="18.75" x14ac:dyDescent="0.3">
      <c r="A16" s="3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</row>
    <row r="17" spans="1:623" ht="18.75" x14ac:dyDescent="0.3">
      <c r="A17" s="3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</row>
    <row r="18" spans="1:623" ht="18.75" x14ac:dyDescent="0.3">
      <c r="A18" s="3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</row>
    <row r="19" spans="1:623" ht="18.75" x14ac:dyDescent="0.3">
      <c r="A19" s="3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</row>
    <row r="20" spans="1:623" ht="15" x14ac:dyDescent="0.25">
      <c r="B20" s="8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</row>
    <row r="21" spans="1:623" ht="15" x14ac:dyDescent="0.25">
      <c r="B21" s="8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</row>
    <row r="22" spans="1:623" ht="15" x14ac:dyDescent="0.25">
      <c r="B22" s="8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</row>
    <row r="23" spans="1:623" ht="15" x14ac:dyDescent="0.25">
      <c r="B23" s="8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</row>
    <row r="24" spans="1:623" ht="15" x14ac:dyDescent="0.25">
      <c r="B24" s="8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</row>
    <row r="25" spans="1:623" ht="15" x14ac:dyDescent="0.25">
      <c r="B25" s="8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</row>
    <row r="26" spans="1:623" ht="15" x14ac:dyDescent="0.25">
      <c r="B26" s="8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</row>
    <row r="27" spans="1:623" ht="15" x14ac:dyDescent="0.25">
      <c r="B27" s="8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</row>
    <row r="28" spans="1:623" x14ac:dyDescent="0.2"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</row>
    <row r="29" spans="1:623" x14ac:dyDescent="0.2"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</row>
    <row r="30" spans="1:623" x14ac:dyDescent="0.2"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</row>
    <row r="31" spans="1:623" x14ac:dyDescent="0.2"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</row>
    <row r="32" spans="1:623" x14ac:dyDescent="0.2"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</row>
    <row r="33" spans="15:623" x14ac:dyDescent="0.2"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</row>
    <row r="34" spans="15:623" x14ac:dyDescent="0.2"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</row>
    <row r="35" spans="15:623" x14ac:dyDescent="0.2"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</row>
    <row r="36" spans="15:623" x14ac:dyDescent="0.2"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</row>
    <row r="37" spans="15:623" x14ac:dyDescent="0.2"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</row>
    <row r="38" spans="15:623" x14ac:dyDescent="0.2"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</row>
    <row r="39" spans="15:623" x14ac:dyDescent="0.2"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</row>
    <row r="40" spans="15:623" x14ac:dyDescent="0.2"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</row>
    <row r="41" spans="15:623" x14ac:dyDescent="0.2"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</row>
    <row r="42" spans="15:623" x14ac:dyDescent="0.2"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</row>
    <row r="43" spans="15:623" x14ac:dyDescent="0.2"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</row>
    <row r="44" spans="15:623" x14ac:dyDescent="0.2"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</row>
    <row r="45" spans="15:623" x14ac:dyDescent="0.2"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</row>
    <row r="46" spans="15:623" x14ac:dyDescent="0.2"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</row>
    <row r="47" spans="15:623" x14ac:dyDescent="0.2"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</row>
    <row r="48" spans="15:623" ht="26.25" customHeight="1" x14ac:dyDescent="0.2">
      <c r="O48" s="15"/>
      <c r="P48" s="15"/>
    </row>
    <row r="49" spans="1:16" ht="43.5" customHeight="1" x14ac:dyDescent="0.2">
      <c r="O49" s="21"/>
      <c r="P49" s="16"/>
    </row>
    <row r="50" spans="1:16" s="14" customFormat="1" ht="62.25" customHeight="1" x14ac:dyDescent="0.25">
      <c r="A50" s="1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9"/>
      <c r="P50" s="13"/>
    </row>
    <row r="51" spans="1:16" ht="68.25" customHeight="1" x14ac:dyDescent="0.3">
      <c r="O51" s="3"/>
      <c r="P51" s="3"/>
    </row>
    <row r="52" spans="1:16" ht="18.75" x14ac:dyDescent="0.3">
      <c r="O52" s="3"/>
      <c r="P52" s="3"/>
    </row>
    <row r="53" spans="1:16" ht="33" customHeight="1" x14ac:dyDescent="0.3">
      <c r="O53" s="3"/>
      <c r="P53" s="3"/>
    </row>
    <row r="54" spans="1:16" ht="18.75" x14ac:dyDescent="0.3">
      <c r="O54" s="3"/>
      <c r="P54" s="3"/>
    </row>
  </sheetData>
  <protectedRanges>
    <protectedRange password="D986" sqref="C8" name="Распределение" securityDescriptor="O:WDG:WDD:(A;;CC;;;S-1-5-21-515967899-1060284298-839522115-9117)(A;;CC;;;S-1-5-21-515967899-1060284298-839522115-12793)(A;;CC;;;S-1-5-21-515967899-1060284298-839522115-12765)(A;;CC;;;S-1-5-21-515967899-1060284298-839522115-1181)"/>
  </protectedRanges>
  <mergeCells count="17">
    <mergeCell ref="I14:J14"/>
    <mergeCell ref="A4:B4"/>
    <mergeCell ref="A3:N3"/>
    <mergeCell ref="E14:F14"/>
    <mergeCell ref="A12:N12"/>
    <mergeCell ref="K1:P1"/>
    <mergeCell ref="A11:N11"/>
    <mergeCell ref="A10:I10"/>
    <mergeCell ref="A2:P2"/>
    <mergeCell ref="A5:A6"/>
    <mergeCell ref="B5:B6"/>
    <mergeCell ref="C5:C6"/>
    <mergeCell ref="D5:D6"/>
    <mergeCell ref="E5:G5"/>
    <mergeCell ref="H5:J5"/>
    <mergeCell ref="K5:N5"/>
    <mergeCell ref="C4:P4"/>
  </mergeCells>
  <phoneticPr fontId="0" type="noConversion"/>
  <pageMargins left="0.11811023622047245" right="0.11811023622047245" top="0.19685039370078741" bottom="0" header="0" footer="0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Прил1Расчет НМЦК</vt:lpstr>
      <vt:lpstr>'Прил1Расчет НМЦК'!Область_печати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2026-05-28T07:22:07Z</dcterms:modified>
</cp:coreProperties>
</file>