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-10 Irina\Desktop\ИК 10\Организации\Тр-ые Кемерово\"/>
    </mc:Choice>
  </mc:AlternateContent>
  <bookViews>
    <workbookView xWindow="0" yWindow="0" windowWidth="28800" windowHeight="18000"/>
  </bookViews>
  <sheets>
    <sheet name="ЗАПЧАСТИ" sheetId="4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42" l="1"/>
  <c r="L5" i="42" s="1"/>
  <c r="M5" i="42" s="1"/>
  <c r="N5" i="42" s="1"/>
  <c r="N6" i="42" s="1"/>
  <c r="H5" i="42"/>
  <c r="I5" i="42" s="1"/>
  <c r="J5" i="42" s="1"/>
</calcChain>
</file>

<file path=xl/sharedStrings.xml><?xml version="1.0" encoding="utf-8"?>
<sst xmlns="http://schemas.openxmlformats.org/spreadsheetml/2006/main" count="22" uniqueCount="22">
  <si>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</si>
  <si>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</si>
  <si>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</si>
  <si>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</si>
  <si>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</si>
  <si>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</si>
  <si>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</si>
  <si>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</si>
  <si>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</si>
  <si>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</si>
  <si>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</si>
  <si>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</si>
  <si>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</si>
  <si>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</si>
  <si>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Приложение № 2 к Контракту</t>
  </si>
  <si>
    <t>усл</t>
  </si>
  <si>
    <t>Зам.начальника</t>
  </si>
  <si>
    <t>Д.С.Заякин</t>
  </si>
  <si>
    <t xml:space="preserve">Услуги по перевозке (доставке) мягкого инвентаря г. Новокузнецк. Кемеровская область, </t>
  </si>
  <si>
    <t xml:space="preserve">Коммерческое предложение            № 233 от 13.05.2026
</t>
  </si>
  <si>
    <t xml:space="preserve">Коммерческое предложение            № 234 от 13.05.2026
</t>
  </si>
  <si>
    <t xml:space="preserve">Коммерческое предложение            № 235 от 13.05.2026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</si>
</sst>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4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0" fillId="0" borderId="0" xfId="0" applyNumberFormat="1"/>
    <xf numFmtId="4" fontId="9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4" xfId="0" applyFont="1" applyBorder="1"/>
    <xf numFmtId="0" fontId="4" fillId="0" borderId="2" xfId="0" applyFont="1" applyBorder="1"/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12" fillId="0" borderId="5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view="pageBreakPreview" zoomScale="90" zoomScaleSheetLayoutView="90" workbookViewId="0">
      <selection activeCell="G10" sqref="G10"/>
    </sheetView>
  </sheetViews>
  <sheetFormatPr defaultColWidth="8.85546875" defaultRowHeight="15" x14ac:dyDescent="0.25"/>
  <cols>
    <col min="1" max="1" width="4.140625" customWidth="1"/>
    <col min="2" max="2" width="45.5703125" style="35" customWidth="1"/>
    <col min="3" max="3" width="5.8554687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4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1.42578125" customWidth="1"/>
    <col min="14" max="14" width="16.42578125" style="14" customWidth="1"/>
  </cols>
  <sheetData>
    <row r="1" spans="1:14" s="2" customFormat="1" ht="12.75" customHeight="1" x14ac:dyDescent="0.2">
      <c r="B1" s="33"/>
      <c r="C1" s="4"/>
      <c r="E1" s="6"/>
      <c r="F1" s="6"/>
      <c r="G1" s="6"/>
      <c r="K1" s="3"/>
      <c r="L1" s="55" t="s">
        <v>14</v>
      </c>
      <c r="M1" s="56"/>
      <c r="N1" s="56"/>
    </row>
    <row r="2" spans="1:14" s="2" customFormat="1" ht="22.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5"/>
      <c r="L2" s="57"/>
      <c r="M2" s="57"/>
      <c r="N2" s="57"/>
    </row>
    <row r="3" spans="1:14" s="2" customFormat="1" ht="12.75" x14ac:dyDescent="0.2">
      <c r="A3" s="46" t="s">
        <v>0</v>
      </c>
      <c r="B3" s="48" t="s">
        <v>2</v>
      </c>
      <c r="C3" s="48" t="s">
        <v>1</v>
      </c>
      <c r="D3" s="48" t="s">
        <v>3</v>
      </c>
      <c r="E3" s="50" t="s">
        <v>13</v>
      </c>
      <c r="F3" s="50"/>
      <c r="G3" s="50"/>
      <c r="H3" s="51" t="s">
        <v>12</v>
      </c>
      <c r="I3" s="51"/>
      <c r="J3" s="51"/>
      <c r="K3" s="52" t="s">
        <v>7</v>
      </c>
      <c r="L3" s="53"/>
      <c r="M3" s="53"/>
      <c r="N3" s="54"/>
    </row>
    <row r="4" spans="1:14" s="2" customFormat="1" ht="160.5" customHeight="1" x14ac:dyDescent="0.2">
      <c r="A4" s="47"/>
      <c r="B4" s="49"/>
      <c r="C4" s="49"/>
      <c r="D4" s="49"/>
      <c r="E4" s="22" t="s">
        <v>19</v>
      </c>
      <c r="F4" s="22" t="s">
        <v>20</v>
      </c>
      <c r="G4" s="22" t="s">
        <v>21</v>
      </c>
      <c r="H4" s="23" t="s">
        <v>6</v>
      </c>
      <c r="I4" s="23" t="s">
        <v>4</v>
      </c>
      <c r="J4" s="23" t="s">
        <v>5</v>
      </c>
      <c r="K4" s="24" t="s">
        <v>8</v>
      </c>
      <c r="L4" s="25" t="s">
        <v>9</v>
      </c>
      <c r="M4" s="25" t="s">
        <v>10</v>
      </c>
      <c r="N4" s="26" t="s">
        <v>11</v>
      </c>
    </row>
    <row r="5" spans="1:14" s="1" customFormat="1" ht="46.5" customHeight="1" x14ac:dyDescent="0.25">
      <c r="A5" s="20">
        <v>1</v>
      </c>
      <c r="B5" s="31" t="s">
        <v>18</v>
      </c>
      <c r="C5" s="18" t="s">
        <v>15</v>
      </c>
      <c r="D5" s="18">
        <v>1</v>
      </c>
      <c r="E5" s="18">
        <v>145000</v>
      </c>
      <c r="F5" s="18">
        <v>175000</v>
      </c>
      <c r="G5" s="18">
        <v>190000</v>
      </c>
      <c r="H5" s="21">
        <f t="shared" ref="H5" si="0">AVERAGE(E5:G5)</f>
        <v>170000</v>
      </c>
      <c r="I5" s="18">
        <f t="shared" ref="I5" si="1">SQRT(((SUM((POWER(E5-H5,2)),(POWER(F5-H5,2)),(POWER(G5-H5,2)))/(COLUMNS(E5:G5)-1))))</f>
        <v>22912.878474779201</v>
      </c>
      <c r="J5" s="18">
        <f t="shared" ref="J5" si="2">I5/H5*100</f>
        <v>13.478163808693647</v>
      </c>
      <c r="K5" s="21">
        <f t="shared" ref="K5" si="3">((D5/3)*(SUM(E5:G5)))</f>
        <v>170000</v>
      </c>
      <c r="L5" s="21">
        <f t="shared" ref="L5" si="4">K5/D5</f>
        <v>170000</v>
      </c>
      <c r="M5" s="21">
        <f t="shared" ref="M5" si="5">ROUND(L5,2)</f>
        <v>170000</v>
      </c>
      <c r="N5" s="19">
        <f t="shared" ref="N5" si="6">M5*D5</f>
        <v>170000</v>
      </c>
    </row>
    <row r="6" spans="1:14" ht="15.75" x14ac:dyDescent="0.25">
      <c r="A6" s="27"/>
      <c r="B6" s="34"/>
      <c r="C6" s="27"/>
      <c r="D6" s="27"/>
      <c r="E6" s="27"/>
      <c r="F6" s="27"/>
      <c r="G6" s="27"/>
      <c r="H6" s="27"/>
      <c r="I6" s="28"/>
      <c r="J6" s="28"/>
      <c r="K6" s="28"/>
      <c r="L6" s="29"/>
      <c r="M6" s="30"/>
      <c r="N6" s="19">
        <f>SUM(N5:N5)</f>
        <v>170000</v>
      </c>
    </row>
    <row r="7" spans="1:14" x14ac:dyDescent="0.25">
      <c r="A7" s="17"/>
      <c r="B7" s="40"/>
      <c r="C7" s="40"/>
      <c r="D7" s="40"/>
      <c r="E7" s="40"/>
      <c r="F7" s="40"/>
      <c r="G7" s="40"/>
      <c r="H7" s="40"/>
      <c r="I7" s="40"/>
      <c r="J7" s="17"/>
      <c r="K7" s="17"/>
      <c r="L7" s="17"/>
      <c r="M7" s="17"/>
      <c r="N7" s="12"/>
    </row>
    <row r="8" spans="1:14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x14ac:dyDescent="0.25">
      <c r="A9" s="16"/>
      <c r="B9" s="32"/>
      <c r="C9" s="16"/>
      <c r="D9" s="16"/>
      <c r="E9" s="7"/>
      <c r="F9" s="7"/>
      <c r="G9" s="7"/>
      <c r="H9" s="16"/>
      <c r="I9" s="16"/>
      <c r="J9" s="16"/>
      <c r="K9" s="16"/>
      <c r="L9" s="16"/>
      <c r="M9" s="16"/>
      <c r="N9" s="13"/>
    </row>
    <row r="10" spans="1:14" x14ac:dyDescent="0.25">
      <c r="A10" s="42" t="s">
        <v>16</v>
      </c>
      <c r="B10" s="42"/>
      <c r="C10" s="42"/>
      <c r="D10" s="42"/>
      <c r="E10" s="8"/>
      <c r="F10" s="9"/>
      <c r="G10" s="9"/>
      <c r="H10" s="14"/>
      <c r="I10" s="14"/>
      <c r="M10" s="43" t="s">
        <v>17</v>
      </c>
      <c r="N10" s="43"/>
    </row>
    <row r="11" spans="1:14" x14ac:dyDescent="0.25">
      <c r="A11" s="36"/>
      <c r="B11" s="36"/>
      <c r="C11" s="36"/>
      <c r="D11" s="36"/>
      <c r="E11" s="8"/>
      <c r="F11" s="9"/>
      <c r="G11" s="9"/>
      <c r="M11" s="43"/>
      <c r="N11" s="43"/>
    </row>
    <row r="12" spans="1:14" x14ac:dyDescent="0.25">
      <c r="A12" s="37"/>
      <c r="B12" s="37"/>
      <c r="C12" s="37"/>
      <c r="D12" s="37"/>
      <c r="E12" s="8"/>
      <c r="F12" s="9"/>
      <c r="G12" s="9"/>
    </row>
    <row r="13" spans="1:14" ht="16.5" thickBot="1" x14ac:dyDescent="0.3">
      <c r="A13" s="38"/>
      <c r="B13" s="39"/>
      <c r="C13" s="39"/>
      <c r="D13" s="39"/>
      <c r="E13" s="10"/>
      <c r="F13" s="11"/>
      <c r="G13" s="11"/>
      <c r="H13" s="5"/>
      <c r="I13" s="5"/>
      <c r="J13" s="5"/>
      <c r="K13" s="5"/>
      <c r="L13" s="5"/>
      <c r="M13" s="5"/>
      <c r="N13" s="15"/>
    </row>
  </sheetData>
  <mergeCells count="17">
    <mergeCell ref="A2:K2"/>
    <mergeCell ref="A3:A4"/>
    <mergeCell ref="B3:B4"/>
    <mergeCell ref="C3:C4"/>
    <mergeCell ref="D3:D4"/>
    <mergeCell ref="E3:G3"/>
    <mergeCell ref="H3:J3"/>
    <mergeCell ref="K3:N3"/>
    <mergeCell ref="L1:N2"/>
    <mergeCell ref="A11:D11"/>
    <mergeCell ref="A12:D12"/>
    <mergeCell ref="A13:D13"/>
    <mergeCell ref="B7:I7"/>
    <mergeCell ref="A8:N8"/>
    <mergeCell ref="A10:D10"/>
    <mergeCell ref="M10:N10"/>
    <mergeCell ref="M11:N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ЗАПЧАСТИ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IK-10 Irina</cp:lastModifiedBy>
  <cp:lastPrinted>2026-04-28T09:23:08Z</cp:lastPrinted>
  <dcterms:created xsi:type="dcterms:W3CDTF">2014-01-15T18:15:09Z</dcterms:created>
  <dcterms:modified xsi:type="dcterms:W3CDTF">2026-05-13T05:37:12Z</dcterms:modified>
</cp:coreProperties>
</file>