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Расчет цены" sheetId="1" state="visible" r:id="rId1"/>
  </sheets>
  <calcPr/>
</workbook>
</file>

<file path=xl/sharedStrings.xml><?xml version="1.0" encoding="utf-8"?>
<sst xmlns="http://schemas.openxmlformats.org/spreadsheetml/2006/main" count="28" uniqueCount="28">
  <si>
    <t xml:space="preserve">Обоснование начальной (максимальной) цены контракта
</t>
  </si>
  <si>
    <t xml:space="preserve">Используемый метод определения НМЦК :</t>
  </si>
  <si>
    <t xml:space="preserve">В соответствии со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02.10.2013г.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для определения НМЦК используется метод сопоставимых рыночных цен (анализа рынка).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</si>
  <si>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</si>
  <si>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</si>
  <si>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</si>
  <si>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</si>
  <si>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Коммерческие предложения ( руб./ед.изм.)</t>
  </si>
  <si>
    <t xml:space="preserve">Однородность совокупности значений выявленных цен, используемых в расчете Н(М)ЦК, ЦКЕП</t>
  </si>
  <si>
    <t xml:space="preserve">Н(М)ЦК,  определяемая методом сопоставимых рыночных цен (анализа рынка)</t>
  </si>
  <si>
    <t xml:space="preserve">КП №1</t>
  </si>
  <si>
    <t xml:space="preserve">КП №2</t>
  </si>
  <si>
    <t>КП№3</t>
  </si>
  <si>
    <t xml:space="preserve">Применяемый коэффициент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</si>
  <si>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</si>
  <si>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</si>
  <si>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rFont val="PT Astra Serif"/>
      </rPr>
      <t xml:space="preserve">         (не должен превышать 33%)</t>
    </r>
  </si>
  <si>
    <t xml:space="preserve">Цена за единицу изм. с округлением (вниз) до сотых долей после запятой (руб.)</t>
  </si>
  <si>
    <t xml:space="preserve">Н(М)ЦК с учетом округления цены за еденицу  (руб.)  по  формуле v - количество (объем) закупаемого товара (работы,услуги), n - количество значений, используемых в расчете, i - номер источника ценовой информации;   ц   - цена еденицы </t>
  </si>
  <si>
    <t xml:space="preserve">Услуги по техническому обслуживанию и регламентно - профилактическому ремонту индивидуального узла учета расхода тепловой энергии, в том числе на подготовку отопительной системы к зимнему сезону (по адресу: г. Иркутск, ул. Академическая, 70: узел учета тепловой энергии на базе теплосчетчик: ВЗЛТ TGPB - 026М № 1111205)</t>
  </si>
  <si>
    <t>Мес</t>
  </si>
  <si>
    <t>-</t>
  </si>
  <si>
    <t xml:space="preserve">Услуги по техническому обслуживанию и регламентно - профилактическому ремонту индивидуального узла учета расхода тепловой энергии, в том числе на подготовку отопительной системы к зимнему сезону (по адресу: г. Иркутск, ул. Академическая, 70А: узел учета тепловой энергии на базе теплосчетчик: ТЭМ - 104 № 1241874)</t>
  </si>
  <si>
    <t>ИТОГО</t>
  </si>
  <si>
    <t xml:space="preserve">В результате проведенного расчета НМЦК составила:</t>
  </si>
  <si>
    <t xml:space="preserve">35 850,06 руб., с учетом НДС.</t>
  </si>
  <si>
    <t xml:space="preserve">Дата составления: 17.03.2026</t>
  </si>
  <si>
    <t xml:space="preserve">Составил: старший специалист 1 разряда Шишкин В.В.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</si>
</sst>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0.000"/>
    <numFmt numFmtId="165" formatCode="0.0000"/>
  </numFmts>
  <fonts count="35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11.000000"/>
      <color theme="11" tint="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0.000000"/>
      <name val="Times New Roman"/>
    </font>
    <font>
      <sz val="14.000000"/>
      <name val="Times New Roman"/>
    </font>
    <font>
      <b/>
      <sz val="14.000000"/>
      <name val="Times New Roman"/>
    </font>
    <font>
      <b/>
      <sz val="12.000000"/>
      <name val="Times New Roman"/>
    </font>
    <font>
      <b/>
      <sz val="14.000000"/>
      <name val="PT Astra Serif"/>
    </font>
    <font>
      <b/>
      <sz val="11.000000"/>
      <name val="PT Astra Serif"/>
    </font>
    <font>
      <sz val="11.000000"/>
      <color theme="1" tint="0"/>
      <name val="PT Astra Serif"/>
    </font>
    <font>
      <b/>
      <sz val="10.000000"/>
      <name val="PT Astra Serif"/>
    </font>
    <font>
      <b/>
      <sz val="12.000000"/>
      <name val="PT Astra Serif"/>
    </font>
    <font>
      <sz val="12.000000"/>
      <name val="PT Astra Serif"/>
    </font>
    <font>
      <sz val="14.000000"/>
      <color theme="1" tint="0"/>
      <name val="PT Astra Serif"/>
    </font>
    <font>
      <sz val="10.000000"/>
      <name val="PT Astra Serif"/>
    </font>
    <font>
      <sz val="12.000000"/>
      <name val="Times New Roman"/>
    </font>
    <font>
      <sz val="14.000000"/>
      <color theme="1" tint="0"/>
      <name val="Times New Roman"/>
    </font>
    <font>
      <sz val="11.000000"/>
      <name val="Times New Roman"/>
    </font>
  </fonts>
  <fills count="36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0" tint="0"/>
        <bgColor theme="0" tint="0"/>
      </patternFill>
    </fill>
    <fill>
      <patternFill patternType="solid">
        <fgColor rgb="FF00B050"/>
        <bgColor rgb="FF00B050"/>
      </patternFill>
    </fill>
    <fill>
      <patternFill patternType="solid">
        <fgColor indexed="5"/>
        <bgColor indexed="5"/>
      </patternFill>
    </fill>
  </fills>
  <borders count="41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49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2" fillId="26" borderId="1" numFmtId="0" applyNumberFormat="1" applyFont="1" applyFill="1" applyBorder="1"/>
    <xf fontId="3" fillId="27" borderId="2" numFmtId="0" applyNumberFormat="1" applyFont="1" applyFill="1" applyBorder="1"/>
    <xf fontId="4" fillId="27" borderId="1" numFmtId="0" applyNumberFormat="1" applyFont="1" applyFill="1" applyBorder="1"/>
    <xf fontId="5" fillId="0" borderId="0" numFmtId="0" applyNumberFormat="1" applyFont="1" applyFill="1" applyBorder="1">
      <alignment vertical="top"/>
    </xf>
    <xf fontId="6" fillId="0" borderId="0" numFmtId="160" applyNumberFormat="1" applyFont="1" applyFill="1" applyBorder="1"/>
    <xf fontId="6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8" borderId="7" numFmtId="0" applyNumberFormat="1" applyFont="1" applyFill="1" applyBorder="1"/>
    <xf fontId="12" fillId="0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30" borderId="0" numFmtId="0" applyNumberFormat="1" applyFont="1" applyFill="1" applyBorder="1"/>
    <xf fontId="16" fillId="0" borderId="0" numFmtId="0" applyNumberFormat="1" applyFont="1" applyFill="1" applyBorder="1"/>
    <xf fontId="6" fillId="31" borderId="8" numFmtId="0" applyNumberFormat="1" applyFont="1" applyFill="1" applyBorder="1"/>
    <xf fontId="6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6" fillId="0" borderId="0" numFmtId="162" applyNumberFormat="1" applyFont="1" applyFill="1" applyBorder="1"/>
    <xf fontId="6" fillId="0" borderId="0" numFmtId="163" applyNumberFormat="1" applyFont="1" applyFill="1" applyBorder="1"/>
    <xf fontId="19" fillId="32" borderId="0" numFmtId="0" applyNumberFormat="1" applyFont="1" applyFill="1" applyBorder="1"/>
  </cellStyleXfs>
  <cellXfs count="104">
    <xf fontId="0" fillId="0" borderId="0" numFmtId="0" xfId="0"/>
    <xf fontId="20" fillId="0" borderId="0" numFmtId="0" xfId="0" applyFont="1"/>
    <xf fontId="21" fillId="0" borderId="0" numFmtId="0" xfId="0" applyFont="1"/>
    <xf fontId="22" fillId="0" borderId="0" numFmtId="0" xfId="0" applyFont="1" applyAlignment="1">
      <alignment horizontal="right" vertical="center" wrapText="1"/>
    </xf>
    <xf fontId="23" fillId="0" borderId="0" numFmtId="0" xfId="0" applyFont="1" applyAlignment="1">
      <alignment horizontal="right" vertical="center" wrapText="1"/>
    </xf>
    <xf fontId="23" fillId="0" borderId="0" numFmtId="0" xfId="0" applyFont="1" applyAlignment="1">
      <alignment horizontal="center" wrapText="1"/>
    </xf>
    <xf fontId="24" fillId="0" borderId="10" numFmtId="0" xfId="0" applyFont="1" applyBorder="1" applyAlignment="1">
      <alignment horizontal="center" vertical="center" wrapText="1"/>
    </xf>
    <xf fontId="24" fillId="0" borderId="11" numFmtId="0" xfId="0" applyFont="1" applyBorder="1" applyAlignment="1">
      <alignment horizontal="center" vertical="center" wrapText="1"/>
    </xf>
    <xf fontId="24" fillId="0" borderId="12" numFmtId="0" xfId="0" applyFont="1" applyBorder="1" applyAlignment="1">
      <alignment horizontal="center" vertical="center" wrapText="1"/>
    </xf>
    <xf fontId="25" fillId="0" borderId="11" numFmtId="0" xfId="0" applyFont="1" applyBorder="1" applyAlignment="1">
      <alignment horizontal="center" vertical="center" wrapText="1"/>
    </xf>
    <xf fontId="26" fillId="0" borderId="11" numFmtId="0" xfId="0" applyFont="1" applyBorder="1" applyAlignment="1">
      <alignment horizontal="center" vertical="center" wrapText="1"/>
    </xf>
    <xf fontId="27" fillId="0" borderId="13" numFmtId="0" xfId="0" applyFont="1" applyBorder="1" applyAlignment="1">
      <alignment horizontal="center" vertical="center" wrapText="1"/>
    </xf>
    <xf fontId="27" fillId="0" borderId="14" numFmtId="0" xfId="0" applyFont="1" applyBorder="1" applyAlignment="1">
      <alignment horizontal="center" vertical="center" wrapText="1"/>
    </xf>
    <xf fontId="27" fillId="0" borderId="15" numFmtId="0" xfId="0" applyFont="1" applyBorder="1" applyAlignment="1">
      <alignment horizontal="center" vertical="center" wrapText="1"/>
    </xf>
    <xf fontId="27" fillId="0" borderId="16" numFmtId="0" xfId="0" applyFont="1" applyBorder="1" applyAlignment="1">
      <alignment horizontal="center" vertical="center" wrapText="1"/>
    </xf>
    <xf fontId="27" fillId="0" borderId="17" numFmtId="0" xfId="0" applyFont="1" applyBorder="1" applyAlignment="1">
      <alignment horizontal="center" vertical="center" wrapText="1"/>
    </xf>
    <xf fontId="27" fillId="0" borderId="18" numFmtId="2" xfId="0" applyNumberFormat="1" applyFont="1" applyBorder="1" applyAlignment="1">
      <alignment horizontal="center" vertical="top" wrapText="1"/>
    </xf>
    <xf fontId="27" fillId="0" borderId="19" numFmtId="0" xfId="0" applyFont="1" applyBorder="1" applyAlignment="1">
      <alignment horizontal="center" vertical="top" wrapText="1"/>
    </xf>
    <xf fontId="27" fillId="0" borderId="20" numFmtId="0" xfId="0" applyFont="1" applyBorder="1" applyAlignment="1">
      <alignment horizontal="center" vertical="top" wrapText="1"/>
    </xf>
    <xf fontId="27" fillId="0" borderId="21" numFmtId="0" xfId="0" applyFont="1" applyBorder="1" applyAlignment="1">
      <alignment horizontal="center" vertical="top" wrapText="1"/>
    </xf>
    <xf fontId="27" fillId="0" borderId="22" numFmtId="0" xfId="0" applyFont="1" applyBorder="1" applyAlignment="1">
      <alignment horizontal="center" vertical="center" wrapText="1"/>
    </xf>
    <xf fontId="27" fillId="0" borderId="18" numFmtId="0" xfId="0" applyFont="1" applyBorder="1" applyAlignment="1">
      <alignment horizontal="center" vertical="center" wrapText="1"/>
    </xf>
    <xf fontId="28" fillId="33" borderId="23" numFmtId="0" xfId="0" applyFont="1" applyFill="1" applyBorder="1" applyAlignment="1">
      <alignment horizontal="center" vertical="center" wrapText="1"/>
    </xf>
    <xf fontId="27" fillId="0" borderId="23" numFmtId="0" xfId="0" applyFont="1" applyBorder="1" applyAlignment="1">
      <alignment horizontal="center" vertical="center" wrapText="1"/>
    </xf>
    <xf fontId="27" fillId="0" borderId="24" numFmtId="0" xfId="0" applyFont="1" applyBorder="1" applyAlignment="1">
      <alignment horizontal="center" vertical="center" wrapText="1"/>
    </xf>
    <xf fontId="27" fillId="0" borderId="24" numFmtId="0" xfId="0" applyFont="1" applyBorder="1" applyAlignment="1">
      <alignment horizontal="center" vertical="top" wrapText="1"/>
    </xf>
    <xf fontId="27" fillId="0" borderId="25" numFmtId="0" xfId="0" applyFont="1" applyBorder="1" applyAlignment="1">
      <alignment horizontal="center" vertical="top" wrapText="1"/>
    </xf>
    <xf fontId="26" fillId="0" borderId="26" numFmtId="0" xfId="0" applyFont="1" applyBorder="1" applyAlignment="1">
      <alignment horizontal="center" vertical="top" wrapText="1"/>
    </xf>
    <xf fontId="27" fillId="0" borderId="27" numFmtId="0" xfId="0" applyFont="1" applyBorder="1" applyAlignment="1">
      <alignment horizontal="center" vertical="top" wrapText="1"/>
    </xf>
    <xf fontId="28" fillId="0" borderId="28" numFmtId="0" xfId="0" applyFont="1" applyBorder="1" applyAlignment="1">
      <alignment horizontal="center" vertical="center" wrapText="1"/>
    </xf>
    <xf fontId="28" fillId="0" borderId="24" numFmtId="0" xfId="0" applyFont="1" applyBorder="1" applyAlignment="1">
      <alignment horizontal="center" vertical="center" wrapText="1"/>
    </xf>
    <xf fontId="29" fillId="0" borderId="0" numFmtId="0" xfId="0" applyFont="1" applyAlignment="1">
      <alignment horizontal="center" vertical="center" wrapText="1"/>
    </xf>
    <xf fontId="29" fillId="0" borderId="24" numFmtId="0" xfId="0" applyFont="1" applyBorder="1" applyAlignment="1">
      <alignment horizontal="center" vertical="center" wrapText="1"/>
    </xf>
    <xf fontId="30" fillId="0" borderId="24" numFmtId="162" xfId="47" applyNumberFormat="1" applyFont="1" applyBorder="1" applyAlignment="1">
      <alignment vertical="center" wrapText="1"/>
    </xf>
    <xf fontId="30" fillId="0" borderId="25" numFmtId="162" xfId="47" applyNumberFormat="1" applyFont="1" applyBorder="1" applyAlignment="1">
      <alignment vertical="center" wrapText="1"/>
    </xf>
    <xf fontId="30" fillId="0" borderId="10" numFmtId="162" xfId="47" applyNumberFormat="1" applyFont="1" applyBorder="1" applyAlignment="1">
      <alignment vertical="center" wrapText="1"/>
    </xf>
    <xf fontId="29" fillId="0" borderId="24" numFmtId="162" xfId="47" applyNumberFormat="1" applyFont="1" applyBorder="1" applyAlignment="1">
      <alignment vertical="center" wrapText="1"/>
    </xf>
    <xf fontId="29" fillId="34" borderId="0" numFmtId="162" xfId="47" applyNumberFormat="1" applyFont="1" applyFill="1" applyAlignment="1">
      <alignment vertical="center" wrapText="1"/>
    </xf>
    <xf fontId="29" fillId="0" borderId="0" numFmtId="162" xfId="47" applyNumberFormat="1" applyFont="1" applyAlignment="1">
      <alignment vertical="center" wrapText="1"/>
    </xf>
    <xf fontId="30" fillId="33" borderId="25" numFmtId="162" xfId="47" applyNumberFormat="1" applyFont="1" applyFill="1" applyBorder="1" applyAlignment="1">
      <alignment horizontal="center" vertical="center" wrapText="1"/>
    </xf>
    <xf fontId="30" fillId="33" borderId="26" numFmtId="162" xfId="47" applyNumberFormat="1" applyFont="1" applyFill="1" applyBorder="1" applyAlignment="1">
      <alignment horizontal="center" vertical="center" wrapText="1"/>
    </xf>
    <xf fontId="28" fillId="0" borderId="24" numFmtId="162" xfId="47" applyNumberFormat="1" applyFont="1" applyBorder="1" applyAlignment="1">
      <alignment vertical="center" wrapText="1"/>
    </xf>
    <xf fontId="28" fillId="0" borderId="29" numFmtId="0" xfId="0" applyFont="1" applyBorder="1" applyAlignment="1">
      <alignment horizontal="center" vertical="center" wrapText="1"/>
    </xf>
    <xf fontId="30" fillId="0" borderId="30" numFmtId="162" xfId="47" applyNumberFormat="1" applyFont="1" applyBorder="1" applyAlignment="1">
      <alignment vertical="center" wrapText="1"/>
    </xf>
    <xf fontId="29" fillId="34" borderId="24" numFmtId="162" xfId="47" applyNumberFormat="1" applyFont="1" applyFill="1" applyBorder="1" applyAlignment="1">
      <alignment vertical="center" wrapText="1"/>
    </xf>
    <xf fontId="29" fillId="0" borderId="24" numFmtId="162" xfId="47" applyNumberFormat="1" applyFont="1" applyBorder="1" applyAlignment="1">
      <alignment vertical="center"/>
    </xf>
    <xf fontId="30" fillId="33" borderId="25" numFmtId="162" xfId="47" applyNumberFormat="1" applyFont="1" applyFill="1" applyBorder="1" applyAlignment="1">
      <alignment horizontal="center" vertical="center"/>
    </xf>
    <xf fontId="26" fillId="0" borderId="26" numFmtId="0" xfId="0" applyFont="1" applyBorder="1" applyAlignment="1">
      <alignment horizontal="center" vertical="center"/>
    </xf>
    <xf fontId="28" fillId="0" borderId="31" numFmtId="0" xfId="0" applyFont="1" applyBorder="1" applyAlignment="1">
      <alignment horizontal="center" vertical="top" wrapText="1"/>
    </xf>
    <xf fontId="24" fillId="0" borderId="32" numFmtId="0" xfId="0" applyFont="1" applyBorder="1" applyAlignment="1">
      <alignment horizontal="center" vertical="top" wrapText="1"/>
    </xf>
    <xf fontId="31" fillId="0" borderId="24" numFmtId="0" xfId="0" applyFont="1" applyBorder="1"/>
    <xf fontId="29" fillId="0" borderId="0" numFmtId="164" xfId="0" applyNumberFormat="1" applyFont="1" applyAlignment="1">
      <alignment horizontal="center" vertical="center" wrapText="1"/>
    </xf>
    <xf fontId="29" fillId="0" borderId="33" numFmtId="164" xfId="0" applyNumberFormat="1" applyFont="1" applyBorder="1" applyAlignment="1">
      <alignment horizontal="center" vertical="center" wrapText="1"/>
    </xf>
    <xf fontId="29" fillId="0" borderId="34" numFmtId="2" xfId="0" applyNumberFormat="1" applyFont="1" applyBorder="1" applyAlignment="1">
      <alignment horizontal="center" vertical="center" wrapText="1"/>
    </xf>
    <xf fontId="29" fillId="0" borderId="25" numFmtId="49" xfId="0" applyNumberFormat="1" applyFont="1" applyBorder="1" applyAlignment="1">
      <alignment horizontal="center" vertical="center" wrapText="1"/>
    </xf>
    <xf fontId="29" fillId="0" borderId="35" numFmtId="49" xfId="0" applyNumberFormat="1" applyFont="1" applyBorder="1" applyAlignment="1">
      <alignment horizontal="center" vertical="center" wrapText="1"/>
    </xf>
    <xf fontId="29" fillId="0" borderId="26" numFmtId="49" xfId="0" applyNumberFormat="1" applyFont="1" applyBorder="1" applyAlignment="1">
      <alignment horizontal="center" vertical="center" wrapText="1"/>
    </xf>
    <xf fontId="28" fillId="0" borderId="24" numFmtId="162" xfId="47" applyNumberFormat="1" applyFont="1" applyBorder="1" applyAlignment="1">
      <alignment horizontal="center" vertical="center" wrapText="1"/>
    </xf>
    <xf fontId="24" fillId="0" borderId="25" numFmtId="0" xfId="0" applyFont="1" applyBorder="1" applyAlignment="1">
      <alignment horizontal="left" vertical="top" wrapText="1"/>
    </xf>
    <xf fontId="26" fillId="0" borderId="35" numFmtId="0" xfId="0" applyFont="1" applyBorder="1" applyAlignment="1">
      <alignment horizontal="left" wrapText="1"/>
    </xf>
    <xf fontId="26" fillId="0" borderId="26" numFmtId="0" xfId="0" applyFont="1" applyBorder="1" applyAlignment="1">
      <alignment horizontal="left" wrapText="1"/>
    </xf>
    <xf fontId="28" fillId="35" borderId="25" numFmtId="162" xfId="47" applyNumberFormat="1" applyFont="1" applyFill="1" applyBorder="1" applyAlignment="1">
      <alignment horizontal="left" vertical="center" wrapText="1"/>
    </xf>
    <xf fontId="28" fillId="35" borderId="35" numFmtId="162" xfId="47" applyNumberFormat="1" applyFont="1" applyFill="1" applyBorder="1" applyAlignment="1">
      <alignment horizontal="left" vertical="center" wrapText="1"/>
    </xf>
    <xf fontId="28" fillId="35" borderId="36" numFmtId="162" xfId="47" applyNumberFormat="1" applyFont="1" applyFill="1" applyBorder="1" applyAlignment="1">
      <alignment horizontal="left" vertical="center" wrapText="1"/>
    </xf>
    <xf fontId="28" fillId="0" borderId="37" numFmtId="0" xfId="0" applyFont="1" applyBorder="1" applyAlignment="1">
      <alignment horizontal="left" vertical="center"/>
    </xf>
    <xf fontId="28" fillId="35" borderId="32" numFmtId="0" xfId="0" applyFont="1" applyFill="1" applyBorder="1" applyAlignment="1">
      <alignment horizontal="left" vertical="center"/>
    </xf>
    <xf fontId="26" fillId="35" borderId="33" numFmtId="0" xfId="0" applyFont="1" applyFill="1" applyBorder="1" applyAlignment="1">
      <alignment horizontal="left" vertical="center"/>
    </xf>
    <xf fontId="26" fillId="35" borderId="38" numFmtId="0" xfId="0" applyFont="1" applyFill="1" applyBorder="1" applyAlignment="1">
      <alignment horizontal="left" vertical="center"/>
    </xf>
    <xf fontId="28" fillId="0" borderId="39" numFmtId="164" xfId="0" applyNumberFormat="1" applyFont="1" applyBorder="1" applyAlignment="1">
      <alignment vertical="center"/>
    </xf>
    <xf fontId="28" fillId="0" borderId="39" numFmtId="0" xfId="0" applyFont="1" applyBorder="1" applyAlignment="1">
      <alignment vertical="center"/>
    </xf>
    <xf fontId="28" fillId="0" borderId="40" numFmtId="2" xfId="0" applyNumberFormat="1" applyFont="1" applyBorder="1" applyAlignment="1">
      <alignment vertical="center"/>
    </xf>
    <xf fontId="28" fillId="0" borderId="0" numFmtId="0" xfId="0" applyFont="1" applyAlignment="1">
      <alignment horizontal="right" vertical="center"/>
    </xf>
    <xf fontId="28" fillId="0" borderId="33" numFmtId="0" xfId="0" applyFont="1" applyBorder="1" applyAlignment="1" applyProtection="1">
      <alignment vertical="top" wrapText="1"/>
      <protection locked="0"/>
    </xf>
    <xf fontId="28" fillId="0" borderId="0" numFmtId="164" xfId="0" applyNumberFormat="1" applyFont="1" applyAlignment="1">
      <alignment vertical="center"/>
    </xf>
    <xf fontId="28" fillId="0" borderId="0" numFmtId="0" xfId="0" applyFont="1" applyAlignment="1">
      <alignment vertical="center"/>
    </xf>
    <xf fontId="28" fillId="0" borderId="0" numFmtId="2" xfId="0" applyNumberFormat="1" applyFont="1" applyAlignment="1">
      <alignment vertical="center"/>
    </xf>
    <xf fontId="32" fillId="0" borderId="0" numFmtId="0" xfId="0" applyFont="1" applyAlignment="1">
      <alignment horizontal="center" vertical="top"/>
    </xf>
    <xf fontId="28" fillId="35" borderId="0" numFmtId="0" xfId="0" applyFont="1" applyFill="1" applyAlignment="1" applyProtection="1">
      <alignment vertical="top" wrapText="1"/>
      <protection locked="0"/>
    </xf>
    <xf fontId="28" fillId="0" borderId="0" numFmtId="0" xfId="0" applyFont="1" applyAlignment="1">
      <alignment vertical="center" wrapText="1"/>
    </xf>
    <xf fontId="20" fillId="0" borderId="0" numFmtId="0" xfId="0" applyFont="1" applyAlignment="1">
      <alignment vertical="center"/>
    </xf>
    <xf fontId="23" fillId="0" borderId="0" numFmtId="0" xfId="0" applyFont="1" applyAlignment="1">
      <alignment horizontal="right" vertical="center"/>
    </xf>
    <xf fontId="23" fillId="0" borderId="0" numFmtId="0" xfId="0" applyFont="1" applyAlignment="1" applyProtection="1">
      <alignment vertical="top" wrapText="1"/>
      <protection locked="0"/>
    </xf>
    <xf fontId="23" fillId="0" borderId="0" numFmtId="164" xfId="0" applyNumberFormat="1" applyFont="1" applyAlignment="1">
      <alignment vertical="center"/>
    </xf>
    <xf fontId="23" fillId="0" borderId="0" numFmtId="0" xfId="0" applyFont="1" applyAlignment="1">
      <alignment vertical="center"/>
    </xf>
    <xf fontId="33" fillId="33" borderId="0" numFmtId="2" xfId="0" applyNumberFormat="1" applyFont="1" applyFill="1" applyAlignment="1">
      <alignment horizontal="center" vertical="center" wrapText="1"/>
    </xf>
    <xf fontId="23" fillId="0" borderId="0" numFmtId="2" xfId="0" applyNumberFormat="1" applyFont="1" applyAlignment="1">
      <alignment vertical="center"/>
    </xf>
    <xf fontId="23" fillId="0" borderId="0" numFmtId="0" xfId="0" applyFont="1" applyAlignment="1">
      <alignment horizontal="center" vertical="center"/>
    </xf>
    <xf fontId="0" fillId="0" borderId="0" numFmtId="0" xfId="0" applyAlignment="1">
      <alignment horizontal="center" vertical="center"/>
    </xf>
    <xf fontId="20" fillId="0" borderId="0" numFmtId="0" xfId="0" applyFont="1" applyAlignment="1">
      <alignment horizontal="left"/>
    </xf>
    <xf fontId="23" fillId="0" borderId="0" numFmtId="0" xfId="0" applyFont="1" applyAlignment="1">
      <alignment horizontal="left"/>
    </xf>
    <xf fontId="32" fillId="0" borderId="0" numFmtId="0" xfId="0" applyFont="1"/>
    <xf fontId="20" fillId="0" borderId="0" numFmtId="0" xfId="0" applyFont="1" applyAlignment="1">
      <alignment wrapText="1"/>
    </xf>
    <xf fontId="23" fillId="0" borderId="0" numFmtId="0" xfId="0" applyFont="1" applyAlignment="1" applyProtection="1">
      <alignment horizontal="left" vertical="top" wrapText="1"/>
      <protection locked="0"/>
    </xf>
    <xf fontId="32" fillId="0" borderId="0" numFmtId="0" xfId="0" applyFont="1" applyAlignment="1" applyProtection="1">
      <alignment horizontal="left" vertical="top" wrapText="1"/>
      <protection locked="0"/>
    </xf>
    <xf fontId="32" fillId="0" borderId="0" numFmtId="0" xfId="0" applyFont="1" applyAlignment="1" applyProtection="1">
      <alignment wrapText="1"/>
      <protection locked="0"/>
    </xf>
    <xf fontId="32" fillId="0" borderId="0" numFmtId="165" xfId="0" applyNumberFormat="1" applyFont="1" applyAlignment="1" applyProtection="1">
      <alignment horizontal="center" vertical="center"/>
      <protection locked="0"/>
    </xf>
    <xf fontId="32" fillId="0" borderId="0" numFmtId="0" xfId="0" applyFont="1" applyAlignment="1" applyProtection="1">
      <alignment horizontal="center" wrapText="1"/>
      <protection locked="0"/>
    </xf>
    <xf fontId="34" fillId="0" borderId="0" numFmtId="0" xfId="0" applyFont="1" applyAlignment="1" applyProtection="1">
      <alignment vertical="center"/>
      <protection locked="0"/>
    </xf>
    <xf fontId="21" fillId="0" borderId="0" numFmtId="0" xfId="0" applyFont="1" applyAlignment="1" applyProtection="1">
      <alignment horizontal="left" vertical="top" wrapText="1"/>
      <protection locked="0"/>
    </xf>
    <xf fontId="21" fillId="0" borderId="0" numFmtId="0" xfId="0" applyFont="1" applyAlignment="1" applyProtection="1">
      <alignment wrapText="1"/>
      <protection locked="0"/>
    </xf>
    <xf fontId="21" fillId="0" borderId="0" numFmtId="165" xfId="0" applyNumberFormat="1" applyFont="1" applyAlignment="1" applyProtection="1">
      <alignment horizontal="center" vertical="center"/>
      <protection locked="0"/>
    </xf>
    <xf fontId="21" fillId="0" borderId="0" numFmtId="0" xfId="0" applyFont="1" applyAlignment="1" applyProtection="1">
      <alignment horizontal="center" wrapText="1"/>
      <protection locked="0"/>
    </xf>
    <xf fontId="21" fillId="0" borderId="0" numFmtId="0" xfId="0" applyFont="1" applyAlignment="1" applyProtection="1">
      <alignment vertical="center"/>
      <protection locked="0"/>
    </xf>
    <xf fontId="22" fillId="0" borderId="0" numFmtId="0" xfId="0" applyFont="1" applyAlignment="1">
      <alignment horizontal="left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10</xdr:col>
      <xdr:colOff>0</xdr:colOff>
      <xdr:row>10</xdr:row>
      <xdr:rowOff>954434</xdr:rowOff>
    </xdr:from>
    <xdr:to>
      <xdr:col>11</xdr:col>
      <xdr:colOff>18836</xdr:colOff>
      <xdr:row>10</xdr:row>
      <xdr:rowOff>1301501</xdr:rowOff>
    </xdr:to>
    <xdr:pic>
      <xdr:nvPicPr>
        <xdr:cNvPr id="2530" name="Picture 1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9</xdr:col>
      <xdr:colOff>18454</xdr:colOff>
      <xdr:row>10</xdr:row>
      <xdr:rowOff>922883</xdr:rowOff>
    </xdr:from>
    <xdr:to>
      <xdr:col>9</xdr:col>
      <xdr:colOff>979251</xdr:colOff>
      <xdr:row>10</xdr:row>
      <xdr:rowOff>1364605</xdr:rowOff>
    </xdr:to>
    <xdr:pic>
      <xdr:nvPicPr>
        <xdr:cNvPr id="2531" name="Picture 2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13</xdr:col>
      <xdr:colOff>161143</xdr:colOff>
      <xdr:row>10</xdr:row>
      <xdr:rowOff>1404043</xdr:rowOff>
    </xdr:from>
    <xdr:to>
      <xdr:col>13</xdr:col>
      <xdr:colOff>2197000</xdr:colOff>
      <xdr:row>10</xdr:row>
      <xdr:rowOff>1924645</xdr:rowOff>
    </xdr:to>
    <xdr:pic>
      <xdr:nvPicPr>
        <xdr:cNvPr id="2532" name="Picture 5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13</xdr:col>
      <xdr:colOff>1298227</xdr:colOff>
      <xdr:row>10</xdr:row>
      <xdr:rowOff>1088528</xdr:rowOff>
    </xdr:from>
    <xdr:to>
      <xdr:col>13</xdr:col>
      <xdr:colOff>1443483</xdr:colOff>
      <xdr:row>10</xdr:row>
      <xdr:rowOff>1317277</xdr:rowOff>
    </xdr:to>
    <xdr:pic>
      <xdr:nvPicPr>
        <xdr:cNvPr id="2533" name="Picture 6"/>
        <xdr:cNvPicPr>
          <a:picLocks noChangeAspect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1" zoomScale="70" workbookViewId="0">
      <selection activeCell="B15" activeCellId="0" sqref="B15:H15"/>
    </sheetView>
  </sheetViews>
  <sheetFormatPr baseColWidth="8" defaultRowHeight="12.75" customHeight="1"/>
  <cols>
    <col customWidth="1" min="1" max="1" style="1" width="3.1406200000000002"/>
    <col customWidth="1" min="2" max="2" style="1" width="39.285200000000003"/>
    <col customWidth="1" min="3" max="3" style="1" width="7.5703100000000001"/>
    <col customWidth="1" min="4" max="4" style="1" width="8.8554700000000004"/>
    <col customWidth="1" min="5" max="5" style="1" width="16.140599999999999"/>
    <col customWidth="1" min="6" max="6" style="1" width="18.2852"/>
    <col customWidth="1" min="7" max="7" style="1" width="17.855499999999999"/>
    <col customWidth="1" min="8" max="8" style="1" width="10.140599999999999"/>
    <col customWidth="1" min="9" max="9" style="1" width="15.5703"/>
    <col customWidth="1" min="10" max="10" style="1" width="18.425799999999999"/>
    <col customWidth="1" min="11" max="11" style="1" width="20"/>
    <col customWidth="1" min="12" max="12" style="1" width="17.710899999999999"/>
    <col customWidth="1" min="13" max="13" style="1" width="9.8554700000000004"/>
    <col customWidth="1" min="14" max="14" style="1" width="36.855499999999999"/>
    <col customWidth="1" min="15" max="15" style="1" width="21.5703"/>
    <col customWidth="1" min="16" max="257" style="1" width="9.1406200000000002"/>
  </cols>
  <sheetData>
    <row r="1" ht="23.25" customHeight="1"/>
    <row r="2" ht="20.25" customHeight="1">
      <c r="L2" s="2"/>
      <c r="M2" s="2"/>
      <c r="N2" s="3"/>
    </row>
    <row r="3" ht="36" customHeight="1">
      <c r="L3" s="3"/>
      <c r="M3" s="3"/>
      <c r="N3" s="3"/>
    </row>
    <row r="4" ht="36" customHeight="1">
      <c r="L4" s="3"/>
      <c r="M4" s="3"/>
      <c r="N4" s="3"/>
    </row>
    <row r="5" ht="15" customHeight="1">
      <c r="L5" s="4"/>
      <c r="M5" s="4"/>
      <c r="N5" s="4"/>
    </row>
    <row r="6" ht="27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20.25" customHeight="1"/>
    <row r="8" s="2" customFormat="1" ht="36" customHeight="1">
      <c r="A8" s="6" t="s">
        <v>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8"/>
    </row>
    <row r="9" s="2" customFormat="1" ht="96.75" customHeight="1">
      <c r="A9" s="6"/>
      <c r="B9" s="7" t="s">
        <v>1</v>
      </c>
      <c r="C9" s="9" t="s">
        <v>2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 ht="39" customHeight="1">
      <c r="A10" s="11" t="s">
        <v>3</v>
      </c>
      <c r="B10" s="12" t="s">
        <v>4</v>
      </c>
      <c r="C10" s="12" t="s">
        <v>5</v>
      </c>
      <c r="D10" s="12" t="s">
        <v>6</v>
      </c>
      <c r="E10" s="13" t="s">
        <v>7</v>
      </c>
      <c r="F10" s="14"/>
      <c r="G10" s="15"/>
      <c r="H10" s="15"/>
      <c r="I10" s="16" t="s">
        <v>8</v>
      </c>
      <c r="J10" s="16"/>
      <c r="K10" s="16"/>
      <c r="L10" s="17" t="s">
        <v>9</v>
      </c>
      <c r="M10" s="18"/>
      <c r="N10" s="19"/>
    </row>
    <row r="11" ht="159" customHeight="1">
      <c r="A11" s="20"/>
      <c r="B11" s="21"/>
      <c r="C11" s="21"/>
      <c r="D11" s="21"/>
      <c r="E11" s="22" t="s">
        <v>10</v>
      </c>
      <c r="F11" s="22" t="s">
        <v>11</v>
      </c>
      <c r="G11" s="22" t="s">
        <v>12</v>
      </c>
      <c r="H11" s="23" t="s">
        <v>13</v>
      </c>
      <c r="I11" s="24" t="s">
        <v>14</v>
      </c>
      <c r="J11" s="25" t="s">
        <v>15</v>
      </c>
      <c r="K11" s="25" t="s">
        <v>16</v>
      </c>
      <c r="L11" s="26" t="s">
        <v>17</v>
      </c>
      <c r="M11" s="27"/>
      <c r="N11" s="28" t="s">
        <v>18</v>
      </c>
    </row>
    <row r="12" ht="172.5" customHeight="1">
      <c r="A12" s="29">
        <v>1</v>
      </c>
      <c r="B12" s="30" t="s">
        <v>19</v>
      </c>
      <c r="C12" s="31" t="s">
        <v>20</v>
      </c>
      <c r="D12" s="32">
        <v>9</v>
      </c>
      <c r="E12" s="33">
        <v>1900</v>
      </c>
      <c r="F12" s="34">
        <v>2000</v>
      </c>
      <c r="G12" s="35">
        <v>2075</v>
      </c>
      <c r="H12" s="36" t="s">
        <v>21</v>
      </c>
      <c r="I12" s="37">
        <f t="shared" ref="I12:I13" si="0">(E12+F12+G12)/3</f>
        <v>1991.6666666666667</v>
      </c>
      <c r="J12" s="36">
        <f t="shared" ref="J12:J13" si="1">SQRT(((SUM((POWER(G12-I12,2)),(POWER(F12-I12,2)),(POWER(E12-I12,2)))/(COLUMNS(E12:G12)-1))))</f>
        <v>87.797114607106167</v>
      </c>
      <c r="K12" s="38">
        <f t="shared" ref="K12:K13" si="2">J12/I12*100</f>
        <v>4.4082233275534479</v>
      </c>
      <c r="L12" s="39">
        <f t="shared" ref="L12:L13" si="3">ROUND((E12+F12+G12)/3,2)</f>
        <v>1991.6700000000001</v>
      </c>
      <c r="M12" s="40"/>
      <c r="N12" s="41">
        <f t="shared" ref="N12:N13" si="4">L12*D12</f>
        <v>17925.029999999999</v>
      </c>
      <c r="O12" s="1"/>
    </row>
    <row r="13" ht="159" customHeight="1">
      <c r="A13" s="42">
        <v>1</v>
      </c>
      <c r="B13" s="30" t="s">
        <v>22</v>
      </c>
      <c r="C13" s="32" t="s">
        <v>20</v>
      </c>
      <c r="D13" s="32">
        <v>9</v>
      </c>
      <c r="E13" s="33">
        <v>1900</v>
      </c>
      <c r="F13" s="33">
        <v>2000</v>
      </c>
      <c r="G13" s="43">
        <v>2075</v>
      </c>
      <c r="H13" s="36" t="s">
        <v>21</v>
      </c>
      <c r="I13" s="44">
        <f t="shared" si="0"/>
        <v>1991.6666666666667</v>
      </c>
      <c r="J13" s="45">
        <f t="shared" si="1"/>
        <v>87.797114607106167</v>
      </c>
      <c r="K13" s="45">
        <f t="shared" si="2"/>
        <v>4.4082233275534479</v>
      </c>
      <c r="L13" s="46">
        <f t="shared" si="3"/>
        <v>1991.6700000000001</v>
      </c>
      <c r="M13" s="47"/>
      <c r="N13" s="41">
        <f t="shared" si="4"/>
        <v>17925.029999999999</v>
      </c>
    </row>
    <row r="14" ht="27" customHeight="1">
      <c r="A14" s="48"/>
      <c r="B14" s="49" t="s">
        <v>23</v>
      </c>
      <c r="C14" s="50"/>
      <c r="D14" s="32"/>
      <c r="E14" s="51"/>
      <c r="F14" s="52"/>
      <c r="G14" s="52"/>
      <c r="H14" s="53"/>
      <c r="I14" s="54"/>
      <c r="J14" s="55"/>
      <c r="K14" s="55"/>
      <c r="L14" s="55"/>
      <c r="M14" s="56"/>
      <c r="N14" s="57">
        <f>N12+N13</f>
        <v>35850.059999999998</v>
      </c>
      <c r="O14" s="1"/>
    </row>
    <row r="15" ht="36.75" customHeight="1">
      <c r="A15" s="48"/>
      <c r="B15" s="58" t="s">
        <v>24</v>
      </c>
      <c r="C15" s="59"/>
      <c r="D15" s="59"/>
      <c r="E15" s="59"/>
      <c r="F15" s="59"/>
      <c r="G15" s="59"/>
      <c r="H15" s="60"/>
      <c r="I15" s="61" t="s">
        <v>25</v>
      </c>
      <c r="J15" s="62"/>
      <c r="K15" s="62"/>
      <c r="L15" s="62"/>
      <c r="M15" s="62"/>
      <c r="N15" s="63"/>
    </row>
    <row r="16" ht="27" customHeight="1">
      <c r="A16" s="64"/>
      <c r="B16" s="65" t="s">
        <v>26</v>
      </c>
      <c r="C16" s="66"/>
      <c r="D16" s="66"/>
      <c r="E16" s="66"/>
      <c r="F16" s="66"/>
      <c r="G16" s="66"/>
      <c r="H16" s="67"/>
      <c r="I16" s="68"/>
      <c r="J16" s="69"/>
      <c r="K16" s="69"/>
      <c r="L16" s="69"/>
      <c r="M16" s="69"/>
      <c r="N16" s="70"/>
    </row>
    <row r="17" ht="27" customHeight="1">
      <c r="A17" s="71"/>
      <c r="B17" s="72"/>
      <c r="C17" s="72"/>
      <c r="D17" s="72"/>
      <c r="E17" s="72"/>
      <c r="F17" s="72"/>
      <c r="G17" s="72"/>
      <c r="H17" s="72"/>
      <c r="I17" s="73"/>
      <c r="J17" s="74"/>
      <c r="K17" s="74"/>
      <c r="L17" s="74"/>
      <c r="M17" s="74"/>
      <c r="N17" s="75"/>
    </row>
    <row r="18" s="76" customFormat="1" ht="26.25" customHeight="1">
      <c r="A18" s="71"/>
      <c r="B18" s="77" t="s">
        <v>27</v>
      </c>
      <c r="C18" s="77"/>
      <c r="D18" s="77"/>
      <c r="E18" s="77"/>
      <c r="F18" s="77"/>
      <c r="G18" s="77"/>
      <c r="H18" s="77"/>
      <c r="I18" s="73"/>
      <c r="J18" s="74"/>
      <c r="K18" s="74"/>
      <c r="L18" s="74"/>
      <c r="M18" s="78"/>
      <c r="N18" s="75"/>
    </row>
    <row r="19" s="79" customFormat="1" ht="30" customHeight="1">
      <c r="A19" s="80"/>
      <c r="B19" s="81"/>
      <c r="C19" s="81"/>
      <c r="D19" s="81"/>
      <c r="E19" s="81"/>
      <c r="F19" s="81"/>
      <c r="G19" s="81"/>
      <c r="H19" s="81"/>
      <c r="I19" s="82"/>
      <c r="J19" s="83"/>
      <c r="K19" s="83"/>
      <c r="L19" s="83"/>
      <c r="M19" s="84"/>
      <c r="N19" s="85"/>
    </row>
    <row r="20" s="79" customFormat="1" ht="30" customHeight="1">
      <c r="A20" s="80"/>
      <c r="B20" s="86"/>
      <c r="C20" s="86"/>
      <c r="D20" s="86"/>
      <c r="E20" s="87"/>
      <c r="F20" s="87"/>
      <c r="G20" s="87"/>
      <c r="H20" s="80"/>
      <c r="I20" s="85"/>
      <c r="J20" s="83"/>
      <c r="K20" s="83"/>
      <c r="L20" s="83"/>
      <c r="M20" s="84"/>
      <c r="N20" s="85"/>
    </row>
    <row r="21" s="79" customFormat="1" ht="30" customHeight="1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4"/>
      <c r="N21" s="88"/>
    </row>
    <row r="22" s="79" customFormat="1" ht="30" customHeight="1">
      <c r="A22" s="89"/>
      <c r="B22" s="89"/>
      <c r="C22" s="90"/>
      <c r="D22" s="90"/>
      <c r="E22" s="90"/>
      <c r="F22" s="90"/>
      <c r="G22" s="90"/>
      <c r="H22" s="1"/>
      <c r="I22" s="1"/>
      <c r="J22" s="1"/>
      <c r="K22" s="1"/>
      <c r="L22" s="1"/>
      <c r="M22" s="91"/>
      <c r="N22" s="1"/>
    </row>
    <row r="23" s="79" customFormat="1" ht="30" customHeight="1">
      <c r="A23" s="92"/>
      <c r="B23" s="93"/>
      <c r="C23" s="93"/>
      <c r="D23" s="90"/>
      <c r="E23" s="94"/>
      <c r="F23" s="95"/>
      <c r="G23" s="96"/>
      <c r="H23" s="97"/>
      <c r="I23" s="97"/>
      <c r="J23" s="97"/>
      <c r="K23" s="97"/>
      <c r="L23" s="97"/>
      <c r="M23" s="97"/>
      <c r="N23" s="97"/>
    </row>
    <row r="24" ht="28.5" customHeight="1">
      <c r="A24" s="93"/>
      <c r="B24" s="93"/>
      <c r="C24" s="93"/>
      <c r="D24" s="90"/>
      <c r="E24" s="94"/>
      <c r="F24" s="95"/>
      <c r="G24" s="96"/>
      <c r="H24" s="97"/>
      <c r="I24" s="97"/>
      <c r="J24" s="97"/>
      <c r="K24" s="97"/>
      <c r="L24" s="97"/>
      <c r="M24" s="97"/>
      <c r="N24" s="97"/>
    </row>
    <row r="25" ht="15.75" customHeight="1">
      <c r="A25" s="98"/>
      <c r="B25" s="98"/>
      <c r="C25" s="98"/>
      <c r="D25" s="2"/>
      <c r="E25" s="99"/>
      <c r="F25" s="100"/>
      <c r="G25" s="101"/>
      <c r="H25" s="102"/>
      <c r="I25" s="102"/>
      <c r="J25" s="102"/>
      <c r="K25" s="102"/>
      <c r="L25" s="102"/>
      <c r="M25" s="102"/>
      <c r="N25" s="102"/>
    </row>
    <row r="26" s="97" customFormat="1" ht="17.25">
      <c r="A26" s="103"/>
      <c r="B26" s="10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="97" customFormat="1" ht="11.25" customHeight="1">
      <c r="A27" s="93"/>
      <c r="B27" s="93"/>
      <c r="C27" s="93"/>
      <c r="D27" s="90"/>
      <c r="E27" s="94"/>
      <c r="F27" s="95"/>
      <c r="G27" s="96"/>
    </row>
    <row r="28" s="102" customFormat="1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="2" customFormat="1" ht="19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="97" customForma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3" ht="26.25" customHeight="1"/>
    <row r="34" ht="24.75" customHeight="1"/>
  </sheetData>
  <mergeCells count="27">
    <mergeCell ref="L3:N3"/>
    <mergeCell ref="L4:N4"/>
    <mergeCell ref="C6:L6"/>
    <mergeCell ref="A8:N8"/>
    <mergeCell ref="C9:L9"/>
    <mergeCell ref="A10:A11"/>
    <mergeCell ref="B10:B11"/>
    <mergeCell ref="C10:C11"/>
    <mergeCell ref="D10:D11"/>
    <mergeCell ref="E10:G10"/>
    <mergeCell ref="I10:K10"/>
    <mergeCell ref="L10:N10"/>
    <mergeCell ref="L11:M11"/>
    <mergeCell ref="L12:M12"/>
    <mergeCell ref="L13:M13"/>
    <mergeCell ref="I14:M14"/>
    <mergeCell ref="B15:H15"/>
    <mergeCell ref="I15:N15"/>
    <mergeCell ref="B16:H16"/>
    <mergeCell ref="B17:H17"/>
    <mergeCell ref="B18:H18"/>
    <mergeCell ref="B19:H19"/>
    <mergeCell ref="B20:G20"/>
    <mergeCell ref="A22:B22"/>
    <mergeCell ref="A23:C23"/>
    <mergeCell ref="A26:B26"/>
    <mergeCell ref="A27:C27"/>
  </mergeCells>
  <printOptions headings="0" gridLines="0"/>
  <pageMargins left="0.11811000000000001" right="0.11811000000000001" top="0.11811000000000001" bottom="0.11811000000000001" header="0.11811000000000001" footer="0.11811000000000001"/>
  <pageSetup paperSize="9" scale="59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Евдокимова</cp:lastModifiedBy>
  <cp:revision>27</cp:revision>
  <dcterms:created xsi:type="dcterms:W3CDTF">2014-01-15T18:15:00Z</dcterms:created>
  <dcterms:modified xsi:type="dcterms:W3CDTF">2026-03-17T03:16:10Z</dcterms:modified>
  <cp:version>1048576</cp:version>
</cp:coreProperties>
</file>