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 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9"/>
  <c r="M12" s="1"/>
  <c r="N12" s="1"/>
  <c r="O12" s="1"/>
  <c r="J12"/>
  <c r="K12" s="1"/>
  <c r="I12"/>
  <c r="L11"/>
  <c r="M11" s="1"/>
  <c r="N11" s="1"/>
  <c r="O11" s="1"/>
  <c r="O13" s="1"/>
  <c r="J11"/>
  <c r="I11"/>
  <c r="I15" l="1"/>
  <c r="K11"/>
</calcChain>
</file>

<file path=xl/sharedStrings.xml><?xml version="1.0" encoding="utf-8"?>
<sst xmlns="http://schemas.openxmlformats.org/spreadsheetml/2006/main" count="35" uniqueCount="33">
  <si>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</si>
  <si>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</si>
  <si>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</si>
  <si>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</si>
  <si>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</si>
  <si>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</si>
  <si>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</si>
  <si>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</si>
  <si>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</si>
  <si>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</si>
  <si>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</si>
  <si>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</si>
  <si>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</si>
  <si>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</si>
  <si>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</si>
  <si>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</si>
  <si>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</si>
  <si>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</si>
  <si>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</si>
  <si>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</si>
  <si>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</si>
  <si>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</si>
  <si>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</si>
  <si>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</si>
  <si>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В результате проведенного расчета НМЦК составила: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</si>
  <si>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</si>
  <si>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</si>
  <si>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</si>
  <si>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Дата подготовки обоснования </t>
  </si>
  <si>
    <t xml:space="preserve">Исполнитель: </t>
  </si>
  <si>
    <t>одноместный номер</t>
  </si>
  <si>
    <t>Кол-во дней</t>
  </si>
  <si>
    <t>шт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</si>
</sst>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0" fillId="0" borderId="8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4" fontId="9" fillId="4" borderId="11" xfId="0" applyNumberFormat="1" applyFont="1" applyFill="1" applyBorder="1" applyAlignment="1">
      <alignment horizontal="center" vertical="center" wrapText="1" justifyLastLine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0" borderId="1" xfId="2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topLeftCell="A7" workbookViewId="0">
      <selection activeCell="A17" sqref="A17:I17"/>
    </sheetView>
  </sheetViews>
  <sheetFormatPr defaultRowHeight="13.2"/>
  <cols>
    <col min="1" max="1" width="4.6640625" style="1" customWidth="1"/>
    <col min="2" max="2" width="28.44140625" style="1" customWidth="1"/>
    <col min="3" max="3" width="5.44140625" style="1" customWidth="1"/>
    <col min="4" max="4" width="5.33203125" style="1" customWidth="1"/>
    <col min="5" max="7" width="13.109375" style="1" customWidth="1"/>
    <col min="8" max="8" width="7.33203125" style="1" customWidth="1"/>
    <col min="9" max="9" width="12.777343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5" width="12.21875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58"/>
      <c r="N2" s="58"/>
      <c r="O2" s="58"/>
    </row>
    <row r="3" spans="1:15" ht="15.6">
      <c r="A3" s="59" t="s">
        <v>18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ht="15.6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>
      <c r="A5" s="44" t="s">
        <v>10</v>
      </c>
      <c r="B5" s="44"/>
      <c r="C5" s="44"/>
      <c r="D5" s="44"/>
      <c r="E5" s="44"/>
      <c r="F5" s="44"/>
      <c r="G5" s="45" t="s">
        <v>19</v>
      </c>
      <c r="H5" s="45"/>
      <c r="I5" s="45"/>
      <c r="J5" s="45"/>
      <c r="K5" s="45"/>
      <c r="L5" s="45"/>
      <c r="M5" s="45"/>
      <c r="N5" s="45"/>
      <c r="O5" s="45"/>
    </row>
    <row r="6" spans="1:15">
      <c r="A6" s="44" t="s">
        <v>21</v>
      </c>
      <c r="B6" s="44"/>
      <c r="C6" s="44"/>
      <c r="D6" s="44"/>
      <c r="E6" s="44"/>
      <c r="F6" s="44"/>
      <c r="G6" s="45" t="s">
        <v>20</v>
      </c>
      <c r="H6" s="45"/>
      <c r="I6" s="45"/>
      <c r="J6" s="45"/>
      <c r="K6" s="45"/>
      <c r="L6" s="45"/>
      <c r="M6" s="45"/>
      <c r="N6" s="45"/>
      <c r="O6" s="45"/>
    </row>
    <row r="7" spans="1:15">
      <c r="A7" s="44" t="s">
        <v>22</v>
      </c>
      <c r="B7" s="44"/>
      <c r="C7" s="44"/>
      <c r="D7" s="44"/>
      <c r="E7" s="44"/>
      <c r="F7" s="44"/>
      <c r="G7" s="45" t="s">
        <v>23</v>
      </c>
      <c r="H7" s="45"/>
      <c r="I7" s="45"/>
      <c r="J7" s="45"/>
      <c r="K7" s="45"/>
      <c r="L7" s="45"/>
      <c r="M7" s="45"/>
      <c r="N7" s="45"/>
      <c r="O7" s="45"/>
    </row>
    <row r="8" spans="1:15" ht="22.2" customHeight="1">
      <c r="A8" s="46" t="s">
        <v>12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7"/>
    </row>
    <row r="9" spans="1:15" ht="52.8" customHeight="1">
      <c r="A9" s="49" t="s">
        <v>0</v>
      </c>
      <c r="B9" s="49" t="s">
        <v>9</v>
      </c>
      <c r="C9" s="51" t="s">
        <v>1</v>
      </c>
      <c r="D9" s="53" t="s">
        <v>31</v>
      </c>
      <c r="E9" s="55" t="s">
        <v>11</v>
      </c>
      <c r="F9" s="55"/>
      <c r="G9" s="55"/>
      <c r="H9" s="55"/>
      <c r="I9" s="56" t="s">
        <v>13</v>
      </c>
      <c r="J9" s="56"/>
      <c r="K9" s="56"/>
      <c r="L9" s="57" t="s">
        <v>14</v>
      </c>
      <c r="M9" s="57"/>
      <c r="N9" s="57"/>
      <c r="O9" s="57"/>
    </row>
    <row r="10" spans="1:15" ht="158.4" customHeight="1">
      <c r="A10" s="50"/>
      <c r="B10" s="50"/>
      <c r="C10" s="52"/>
      <c r="D10" s="54"/>
      <c r="E10" s="20" t="s">
        <v>25</v>
      </c>
      <c r="F10" s="20" t="s">
        <v>26</v>
      </c>
      <c r="G10" s="20" t="s">
        <v>27</v>
      </c>
      <c r="H10" s="38" t="s">
        <v>2</v>
      </c>
      <c r="I10" s="37" t="s">
        <v>3</v>
      </c>
      <c r="J10" s="19" t="s">
        <v>4</v>
      </c>
      <c r="K10" s="19" t="s">
        <v>5</v>
      </c>
      <c r="L10" s="19" t="s">
        <v>16</v>
      </c>
      <c r="M10" s="38" t="s">
        <v>6</v>
      </c>
      <c r="N10" s="38" t="s">
        <v>7</v>
      </c>
      <c r="O10" s="38" t="s">
        <v>15</v>
      </c>
    </row>
    <row r="11" spans="1:15" ht="24">
      <c r="A11" s="23">
        <v>1</v>
      </c>
      <c r="B11" s="21" t="s">
        <v>30</v>
      </c>
      <c r="C11" s="33" t="s">
        <v>32</v>
      </c>
      <c r="D11" s="35">
        <v>4</v>
      </c>
      <c r="E11" s="39">
        <v>5900</v>
      </c>
      <c r="F11" s="39">
        <v>3700</v>
      </c>
      <c r="G11" s="39">
        <v>4400</v>
      </c>
      <c r="H11" s="24">
        <v>3</v>
      </c>
      <c r="I11" s="25">
        <f t="shared" ref="I11" si="0">AVERAGE(E11:G11)</f>
        <v>4666.666666666667</v>
      </c>
      <c r="J11" s="26">
        <f t="shared" ref="J11" si="1">STDEV(E11:G11)</f>
        <v>1123.9810200058239</v>
      </c>
      <c r="K11" s="27">
        <f t="shared" ref="K11" si="2">J11/I11</f>
        <v>0.24085307571553369</v>
      </c>
      <c r="L11" s="28">
        <f t="shared" ref="L11" si="3">((D11/H11)*(SUM(E11:G11)))</f>
        <v>18666.666666666664</v>
      </c>
      <c r="M11" s="29">
        <f t="shared" ref="M11" si="4">L11/D11</f>
        <v>4666.6666666666661</v>
      </c>
      <c r="N11" s="30">
        <f t="shared" ref="N11" si="5">ROUND(M11,2)</f>
        <v>4666.67</v>
      </c>
      <c r="O11" s="31">
        <f t="shared" ref="O11" si="6">N11*D11</f>
        <v>18666.68</v>
      </c>
    </row>
    <row r="12" spans="1:15" ht="24">
      <c r="A12" s="23">
        <v>2</v>
      </c>
      <c r="B12" s="21" t="s">
        <v>30</v>
      </c>
      <c r="C12" s="33" t="s">
        <v>32</v>
      </c>
      <c r="D12" s="35">
        <v>4</v>
      </c>
      <c r="E12" s="39">
        <v>5900</v>
      </c>
      <c r="F12" s="39">
        <v>3700</v>
      </c>
      <c r="G12" s="39">
        <v>4400</v>
      </c>
      <c r="H12" s="24">
        <v>3</v>
      </c>
      <c r="I12" s="25">
        <f t="shared" ref="I12" si="7">AVERAGE(E12:G12)</f>
        <v>4666.666666666667</v>
      </c>
      <c r="J12" s="26">
        <f t="shared" ref="J12" si="8">STDEV(E12:G12)</f>
        <v>1123.9810200058239</v>
      </c>
      <c r="K12" s="27">
        <f t="shared" ref="K12" si="9">J12/I12</f>
        <v>0.24085307571553369</v>
      </c>
      <c r="L12" s="28">
        <f t="shared" ref="L12" si="10">((D12/H12)*(SUM(E12:G12)))</f>
        <v>18666.666666666664</v>
      </c>
      <c r="M12" s="29">
        <f t="shared" ref="M12" si="11">L12/D12</f>
        <v>4666.6666666666661</v>
      </c>
      <c r="N12" s="30">
        <f t="shared" ref="N12" si="12">ROUND(M12,2)</f>
        <v>4666.67</v>
      </c>
      <c r="O12" s="30">
        <f t="shared" ref="O12" si="13">N12*D12</f>
        <v>18666.68</v>
      </c>
    </row>
    <row r="13" spans="1:15" ht="15.6">
      <c r="A13" s="23"/>
      <c r="B13" s="32" t="s">
        <v>17</v>
      </c>
      <c r="C13" s="33"/>
      <c r="D13" s="33"/>
      <c r="E13" s="22"/>
      <c r="F13" s="22"/>
      <c r="G13" s="22"/>
      <c r="H13" s="24"/>
      <c r="I13" s="25"/>
      <c r="J13" s="26"/>
      <c r="K13" s="27"/>
      <c r="L13" s="28"/>
      <c r="M13" s="29"/>
      <c r="N13" s="30"/>
      <c r="O13" s="30">
        <f>SUM(O11:O12)</f>
        <v>37333.360000000001</v>
      </c>
    </row>
    <row r="14" spans="1:15">
      <c r="A14" s="3"/>
      <c r="B14" s="4"/>
      <c r="C14" s="5"/>
      <c r="D14" s="5"/>
      <c r="E14" s="6"/>
      <c r="F14" s="6"/>
      <c r="G14" s="6"/>
      <c r="H14" s="7"/>
      <c r="I14" s="8"/>
      <c r="J14" s="9"/>
      <c r="K14" s="10"/>
      <c r="L14" s="11"/>
      <c r="M14" s="12"/>
      <c r="N14" s="11"/>
      <c r="O14" s="13"/>
    </row>
    <row r="15" spans="1:15" ht="15.6">
      <c r="A15" s="40" t="s">
        <v>24</v>
      </c>
      <c r="B15" s="40"/>
      <c r="C15" s="40"/>
      <c r="D15" s="40"/>
      <c r="E15" s="40"/>
      <c r="F15" s="40"/>
      <c r="G15" s="40"/>
      <c r="H15" s="40"/>
      <c r="I15" s="14">
        <f>O13</f>
        <v>37333.360000000001</v>
      </c>
      <c r="J15" s="15" t="s">
        <v>8</v>
      </c>
      <c r="K15" s="15"/>
      <c r="L15" s="15"/>
      <c r="M15" s="15"/>
      <c r="N15" s="15"/>
      <c r="O15" s="14"/>
    </row>
    <row r="17" spans="1:15" ht="15.6">
      <c r="A17" s="41" t="s">
        <v>28</v>
      </c>
      <c r="B17" s="41"/>
      <c r="C17" s="41"/>
      <c r="D17" s="41"/>
      <c r="E17" s="41"/>
      <c r="F17" s="41"/>
      <c r="G17" s="41"/>
      <c r="H17" s="41"/>
      <c r="I17" s="41"/>
      <c r="J17" s="17"/>
      <c r="K17" s="17"/>
      <c r="L17" s="17"/>
      <c r="M17" s="17"/>
      <c r="N17" s="17"/>
      <c r="O17" s="17"/>
    </row>
    <row r="18" spans="1:15" ht="15.6">
      <c r="A18" s="43" t="s">
        <v>29</v>
      </c>
      <c r="B18" s="43"/>
      <c r="C18" s="43"/>
      <c r="D18" s="18"/>
      <c r="E18" s="18"/>
      <c r="F18" s="18"/>
      <c r="G18" s="18"/>
      <c r="H18" s="18"/>
      <c r="J18" s="42"/>
      <c r="K18" s="42"/>
      <c r="L18" s="34"/>
    </row>
    <row r="29" spans="1:15" s="16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21">
    <mergeCell ref="M2:O2"/>
    <mergeCell ref="A3:O3"/>
    <mergeCell ref="A5:F5"/>
    <mergeCell ref="G5:O5"/>
    <mergeCell ref="A6:F6"/>
    <mergeCell ref="G6:O6"/>
    <mergeCell ref="A15:H15"/>
    <mergeCell ref="A17:I17"/>
    <mergeCell ref="J18:K18"/>
    <mergeCell ref="A18:C18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2026-03-12T06:12:56Z</dcterms:modified>
</cp:coreProperties>
</file>