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K11" i="1" s="1"/>
  <c r="L10" i="1"/>
  <c r="K10" i="1"/>
  <c r="J10" i="1"/>
  <c r="I10" i="1"/>
  <c r="L9" i="1"/>
  <c r="K9" i="1"/>
  <c r="J9" i="1"/>
  <c r="I9" i="1"/>
</calcChain>
</file>

<file path=xl/sharedStrings.xml><?xml version="1.0" encoding="utf-8"?>
<sst xmlns="http://schemas.openxmlformats.org/spreadsheetml/2006/main" count="32" uniqueCount="30">
  <si>
    <t xml:space="preserve">Обоснование начальной (максимальной) цены  контракта на демонтаж и монтаж кондиционеров для нужд  Дальневосточного управления Федеральной службы по экологическому,технологическому   и атомному надзору </t>
  </si>
  <si>
    <t>Дата подготовки обоснования начальной (максимальной) цены контракта  17.04.2026</t>
  </si>
  <si>
    <t>Используемый метод определения начальной (максимальной) цены контракта: метод сопоставимых рыночных цен
В соответствии с пунктом 6 статьи 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</t>
  </si>
  <si>
    <t xml:space="preserve">Коммерческое предложение, полученное от Исполнителя № 1 б/н от 17.04.2026
Коммерческое предложение, полученное от Исполнителя № 2 №63  от 15.04.2026
Коммерческое предложение, полученное от Исполнителя № 3 №15  от 14.04.2026
</t>
  </si>
  <si>
    <t>Таблица для обоснования начальной (максимальной) цены контракта при выборе метода сопоставимых рыночных цен (анализа рынка)</t>
  </si>
  <si>
    <t>№ п/п</t>
  </si>
  <si>
    <t>Наименование объекта закупки</t>
  </si>
  <si>
    <t xml:space="preserve">Основные характеристики закупаемого товара, работ, услуг ( в соответствии с описанием объекта закупки)
</t>
  </si>
  <si>
    <t>Ед.изм.</t>
  </si>
  <si>
    <t>Кол-во.</t>
  </si>
  <si>
    <t>Цена, руб. за единицу товара.</t>
  </si>
  <si>
    <t>Средняя арифметическая величина цены поставки единицы товара</t>
  </si>
  <si>
    <t>Среднее квадратичное отклонение</t>
  </si>
  <si>
    <t>Коэффициент вариации (%)</t>
  </si>
  <si>
    <t>Начальная (максимальная) цена  по позиции*, руб.</t>
  </si>
  <si>
    <t>1.</t>
  </si>
  <si>
    <t>Кондиционер (монтаж) г.П-Камчатский</t>
  </si>
  <si>
    <t>ОКПД2: 43.22.12.</t>
  </si>
  <si>
    <t>штука</t>
  </si>
  <si>
    <t>2.</t>
  </si>
  <si>
    <t>Кондиционер (демонтаж) г.П-Камчатский</t>
  </si>
  <si>
    <t xml:space="preserve">Услуги автовышки </t>
  </si>
  <si>
    <t>ОКПД2: 77.39.19.113</t>
  </si>
  <si>
    <t>час</t>
  </si>
  <si>
    <t>Начальная (максимальная) цена контракта, руб.**</t>
  </si>
  <si>
    <t>* Расчет начальной (максимальной) цены по позиции производится по формуле:</t>
  </si>
  <si>
    <r>
      <rPr>
        <i/>
        <sz val="12"/>
        <rFont val="Times New Roman"/>
        <family val="1"/>
        <charset val="204"/>
      </rPr>
      <t xml:space="preserve">
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i/>
        <vertAlign val="subscript"/>
        <sz val="12"/>
        <rFont val="Times New Roman"/>
        <family val="1"/>
        <charset val="204"/>
      </rPr>
      <t>i</t>
    </r>
    <r>
      <rPr>
        <i/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</si>
  <si>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>Главный специалист-эксперт :</t>
  </si>
  <si>
    <t>О.А. Строкина</t>
  </si>
  <si>
    <t>Сумма контракта составляет 76 289,72( семьдесят шесть тысяч двести восемьдесят девять) рублей72копеек в пределах доведенных лимитов на 2026год.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</si>
</sst>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4" fontId="4" fillId="0" borderId="4" xfId="0" applyNumberFormat="1" applyFont="1" applyBorder="1" applyAlignment="1" applyProtection="1">
      <alignment horizontal="right" wrapText="1"/>
    </xf>
    <xf numFmtId="0" fontId="4" fillId="0" borderId="2" xfId="0" applyFont="1" applyBorder="1" applyAlignment="1" applyProtection="1">
      <alignment horizontal="left" wrapText="1"/>
    </xf>
    <xf numFmtId="0" fontId="1" fillId="0" borderId="4" xfId="0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wrapText="1"/>
    </xf>
    <xf numFmtId="0" fontId="1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4" fontId="1" fillId="0" borderId="0" xfId="0" applyNumberFormat="1" applyFont="1" applyAlignment="1" applyProtection="1"/>
    <xf numFmtId="0" fontId="0" fillId="0" borderId="0" xfId="0" applyAlignment="1" applyProtection="1"/>
    <xf numFmtId="0" fontId="1" fillId="0" borderId="0" xfId="0" applyFont="1" applyAlignment="1" applyProtection="1">
      <alignment vertical="top"/>
    </xf>
    <xf numFmtId="0" fontId="1" fillId="0" borderId="2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textRotation="90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16" fontId="1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 applyProtection="1">
      <alignment horizontal="center" vertical="center"/>
    </xf>
    <xf numFmtId="4" fontId="5" fillId="2" borderId="2" xfId="0" applyNumberFormat="1" applyFont="1" applyFill="1" applyBorder="1" applyAlignment="1" applyProtection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4" fontId="1" fillId="0" borderId="2" xfId="0" applyNumberFormat="1" applyFont="1" applyBorder="1" applyAlignment="1" applyProtection="1">
      <alignment horizontal="center" vertical="center"/>
    </xf>
    <xf numFmtId="4" fontId="3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protection locked="0"/>
    </xf>
    <xf numFmtId="4" fontId="1" fillId="0" borderId="0" xfId="0" applyNumberFormat="1" applyFont="1" applyAlignment="1" applyProtection="1"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wrapText="1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/>
    <xf numFmtId="4" fontId="3" fillId="0" borderId="0" xfId="0" applyNumberFormat="1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2" fillId="0" borderId="6" xfId="0" applyFont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</xdr:colOff>
      <xdr:row>14</xdr:row>
      <xdr:rowOff>38160</xdr:rowOff>
    </xdr:from>
    <xdr:to>
      <xdr:col>3</xdr:col>
      <xdr:colOff>24120</xdr:colOff>
      <xdr:row>14</xdr:row>
      <xdr:rowOff>504000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97800" y="6171120"/>
          <a:ext cx="2702160" cy="465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2"/>
  <sheetViews>
    <sheetView tabSelected="1" zoomScale="78" zoomScaleNormal="78" workbookViewId="0">
      <selection activeCell="A4" sqref="A4:I4"/>
    </sheetView>
  </sheetViews>
  <sheetFormatPr defaultColWidth="9.140625" defaultRowHeight="15" x14ac:dyDescent="0.25"/>
  <cols>
    <col min="1" max="1" width="3.85546875" style="13" customWidth="1"/>
    <col min="2" max="2" width="52.85546875" style="14" customWidth="1"/>
    <col min="3" max="3" width="38" style="15" customWidth="1"/>
    <col min="4" max="4" width="9.85546875" style="13" customWidth="1"/>
    <col min="5" max="5" width="4.85546875" style="13" customWidth="1"/>
    <col min="6" max="6" width="9.7109375" style="16" customWidth="1"/>
    <col min="7" max="7" width="9.85546875" style="16" customWidth="1"/>
    <col min="8" max="8" width="11.28515625" style="16" customWidth="1"/>
    <col min="9" max="9" width="13.28515625" style="13" customWidth="1"/>
    <col min="10" max="10" width="18.28515625" style="13" customWidth="1"/>
    <col min="11" max="11" width="16.28515625" style="13" customWidth="1"/>
    <col min="12" max="12" width="19.140625" style="13" customWidth="1"/>
    <col min="13" max="13" width="5.85546875" style="13" customWidth="1"/>
    <col min="14" max="14" width="10.5703125" style="13" customWidth="1"/>
    <col min="15" max="17" width="14.5703125" style="13" customWidth="1"/>
    <col min="18" max="256" width="9.140625" style="13"/>
    <col min="257" max="257" width="9.85546875" style="13" customWidth="1"/>
    <col min="258" max="258" width="27.7109375" style="13" customWidth="1"/>
    <col min="259" max="259" width="25.28515625" style="13" customWidth="1"/>
    <col min="260" max="260" width="8.42578125" style="13" customWidth="1"/>
    <col min="261" max="261" width="6.5703125" style="13" customWidth="1"/>
    <col min="262" max="264" width="11.5703125" style="13" customWidth="1"/>
    <col min="265" max="265" width="13.28515625" style="13" customWidth="1"/>
    <col min="266" max="266" width="11" style="13" customWidth="1"/>
    <col min="267" max="267" width="11.7109375" style="13" customWidth="1"/>
    <col min="268" max="268" width="13.5703125" style="13" customWidth="1"/>
    <col min="269" max="269" width="5.85546875" style="13" customWidth="1"/>
    <col min="270" max="270" width="10.5703125" style="13" customWidth="1"/>
    <col min="271" max="512" width="9.140625" style="13"/>
    <col min="513" max="513" width="9.85546875" style="13" customWidth="1"/>
    <col min="514" max="514" width="27.7109375" style="13" customWidth="1"/>
    <col min="515" max="515" width="25.28515625" style="13" customWidth="1"/>
    <col min="516" max="516" width="8.42578125" style="13" customWidth="1"/>
    <col min="517" max="517" width="6.5703125" style="13" customWidth="1"/>
    <col min="518" max="520" width="11.5703125" style="13" customWidth="1"/>
    <col min="521" max="521" width="13.28515625" style="13" customWidth="1"/>
    <col min="522" max="522" width="11" style="13" customWidth="1"/>
    <col min="523" max="523" width="11.7109375" style="13" customWidth="1"/>
    <col min="524" max="524" width="13.5703125" style="13" customWidth="1"/>
    <col min="525" max="525" width="5.85546875" style="13" customWidth="1"/>
    <col min="526" max="526" width="10.5703125" style="13" customWidth="1"/>
    <col min="527" max="768" width="9.140625" style="13"/>
    <col min="769" max="769" width="9.85546875" style="13" customWidth="1"/>
    <col min="770" max="770" width="27.7109375" style="13" customWidth="1"/>
    <col min="771" max="771" width="25.28515625" style="13" customWidth="1"/>
    <col min="772" max="772" width="8.42578125" style="13" customWidth="1"/>
    <col min="773" max="773" width="6.5703125" style="13" customWidth="1"/>
    <col min="774" max="776" width="11.5703125" style="13" customWidth="1"/>
    <col min="777" max="777" width="13.28515625" style="13" customWidth="1"/>
    <col min="778" max="778" width="11" style="13" customWidth="1"/>
    <col min="779" max="779" width="11.7109375" style="13" customWidth="1"/>
    <col min="780" max="780" width="13.5703125" style="13" customWidth="1"/>
    <col min="781" max="781" width="5.85546875" style="13" customWidth="1"/>
    <col min="782" max="782" width="10.5703125" style="13" customWidth="1"/>
    <col min="783" max="1023" width="9.140625" style="13"/>
    <col min="16384" max="16384" width="11.5703125" style="17" customWidth="1"/>
  </cols>
  <sheetData>
    <row r="1" spans="1:17" ht="69.7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7"/>
    </row>
    <row r="2" spans="1:17" ht="15.75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17" ht="80.25" customHeight="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</row>
    <row r="4" spans="1:17" s="18" customFormat="1" ht="57" customHeight="1" x14ac:dyDescent="0.25">
      <c r="A4" s="45" t="s">
        <v>3</v>
      </c>
      <c r="B4" s="45"/>
      <c r="C4" s="45"/>
      <c r="D4" s="45"/>
      <c r="E4" s="45"/>
      <c r="F4" s="45"/>
      <c r="G4" s="45"/>
      <c r="H4" s="45"/>
      <c r="I4" s="45"/>
    </row>
    <row r="5" spans="1:17" ht="15.75" customHeight="1" x14ac:dyDescent="0.25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7" ht="35.25" customHeight="1" x14ac:dyDescent="0.25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/>
      <c r="H6" s="7"/>
      <c r="I6" s="8" t="s">
        <v>11</v>
      </c>
      <c r="J6" s="8" t="s">
        <v>12</v>
      </c>
      <c r="K6" s="8" t="s">
        <v>13</v>
      </c>
      <c r="L6" s="6" t="s">
        <v>14</v>
      </c>
    </row>
    <row r="7" spans="1:17" s="13" customFormat="1" ht="72.75" customHeight="1" x14ac:dyDescent="0.2">
      <c r="A7" s="8"/>
      <c r="B7" s="8"/>
      <c r="C7" s="8"/>
      <c r="D7" s="8"/>
      <c r="E7" s="8"/>
      <c r="F7" s="20">
        <v>1</v>
      </c>
      <c r="G7" s="20">
        <v>2</v>
      </c>
      <c r="H7" s="20">
        <v>3</v>
      </c>
      <c r="I7" s="8"/>
      <c r="J7" s="8"/>
      <c r="K7" s="8"/>
      <c r="L7" s="6"/>
    </row>
    <row r="8" spans="1:17" s="24" customFormat="1" ht="11.25" customHeight="1" x14ac:dyDescent="0.2">
      <c r="A8" s="21">
        <v>1</v>
      </c>
      <c r="B8" s="22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3">
        <v>9</v>
      </c>
      <c r="J8" s="23">
        <v>10</v>
      </c>
      <c r="K8" s="23">
        <v>11</v>
      </c>
      <c r="L8" s="23">
        <v>12</v>
      </c>
    </row>
    <row r="9" spans="1:17" s="24" customFormat="1" ht="21.95" customHeight="1" x14ac:dyDescent="0.25">
      <c r="A9" s="19" t="s">
        <v>15</v>
      </c>
      <c r="B9" s="25" t="s">
        <v>16</v>
      </c>
      <c r="C9" s="26" t="s">
        <v>17</v>
      </c>
      <c r="D9" s="19" t="s">
        <v>18</v>
      </c>
      <c r="E9" s="25">
        <v>2</v>
      </c>
      <c r="F9" s="27">
        <v>25600</v>
      </c>
      <c r="G9" s="28">
        <v>26000</v>
      </c>
      <c r="H9" s="28">
        <v>25520</v>
      </c>
      <c r="I9" s="29">
        <f>(+F9+G9+H9)/3</f>
        <v>25706.666666666668</v>
      </c>
      <c r="J9" s="30">
        <f>STDEV(F9:H9)</f>
        <v>257.16402029314548</v>
      </c>
      <c r="K9" s="31">
        <f>(J9/I9)*100</f>
        <v>1.0003787096465722</v>
      </c>
      <c r="L9" s="32">
        <f>+I9*E9</f>
        <v>51413.333333333336</v>
      </c>
    </row>
    <row r="10" spans="1:17" s="24" customFormat="1" ht="28.7" customHeight="1" x14ac:dyDescent="0.25">
      <c r="A10" s="19" t="s">
        <v>19</v>
      </c>
      <c r="B10" s="25" t="s">
        <v>20</v>
      </c>
      <c r="C10" s="26" t="s">
        <v>17</v>
      </c>
      <c r="D10" s="19" t="s">
        <v>18</v>
      </c>
      <c r="E10" s="25">
        <v>2</v>
      </c>
      <c r="F10" s="27">
        <v>9000</v>
      </c>
      <c r="G10" s="28">
        <v>9500</v>
      </c>
      <c r="H10" s="28">
        <v>8920</v>
      </c>
      <c r="I10" s="29">
        <f>(+F10+G10+H10)/3</f>
        <v>9140</v>
      </c>
      <c r="J10" s="30">
        <f>STDEV(F10:H10)</f>
        <v>314.32467291003422</v>
      </c>
      <c r="K10" s="31">
        <f>(J10/I10)*100</f>
        <v>3.4390007977027812</v>
      </c>
      <c r="L10" s="32">
        <f>+I10*E10</f>
        <v>18280</v>
      </c>
    </row>
    <row r="11" spans="1:17" s="24" customFormat="1" ht="28.7" customHeight="1" x14ac:dyDescent="0.25">
      <c r="A11" s="19"/>
      <c r="B11" s="25" t="s">
        <v>21</v>
      </c>
      <c r="C11" s="26" t="s">
        <v>22</v>
      </c>
      <c r="D11" s="19" t="s">
        <v>23</v>
      </c>
      <c r="E11" s="25">
        <v>2</v>
      </c>
      <c r="F11" s="27">
        <v>3400</v>
      </c>
      <c r="G11" s="28">
        <v>3600</v>
      </c>
      <c r="H11" s="28">
        <v>3300</v>
      </c>
      <c r="I11" s="29">
        <v>3433.33</v>
      </c>
      <c r="J11" s="30">
        <f>STDEV(F11:H11)</f>
        <v>152.75252316519467</v>
      </c>
      <c r="K11" s="31">
        <f>(J11/I11)*100</f>
        <v>4.449106935983278</v>
      </c>
      <c r="L11" s="32">
        <v>6866.66</v>
      </c>
    </row>
    <row r="12" spans="1:17" s="24" customFormat="1" ht="15" customHeight="1" x14ac:dyDescent="0.2">
      <c r="A12" s="5" t="s">
        <v>24</v>
      </c>
      <c r="B12" s="5"/>
      <c r="C12" s="5"/>
      <c r="D12" s="5"/>
      <c r="E12" s="5"/>
      <c r="F12" s="5"/>
      <c r="G12" s="5"/>
      <c r="H12" s="5"/>
      <c r="I12" s="4">
        <v>76560</v>
      </c>
      <c r="J12" s="4"/>
      <c r="K12" s="4"/>
      <c r="L12" s="4"/>
      <c r="O12" s="33"/>
      <c r="P12" s="33"/>
      <c r="Q12" s="33"/>
    </row>
    <row r="13" spans="1:17" s="34" customFormat="1" ht="24.75" customHeight="1" x14ac:dyDescent="0.25">
      <c r="A13" s="44" t="s">
        <v>29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N13" s="35"/>
      <c r="O13" s="36"/>
      <c r="P13" s="36"/>
      <c r="Q13" s="36"/>
    </row>
    <row r="14" spans="1:17" s="34" customFormat="1" ht="15.75" customHeight="1" x14ac:dyDescent="0.25">
      <c r="A14" s="3" t="s">
        <v>25</v>
      </c>
      <c r="B14" s="3"/>
      <c r="C14" s="3"/>
      <c r="D14" s="3"/>
      <c r="E14" s="3"/>
      <c r="F14" s="3"/>
      <c r="G14" s="3"/>
      <c r="H14" s="3"/>
      <c r="I14" s="3"/>
      <c r="J14" s="3"/>
      <c r="K14" s="17"/>
      <c r="L14" s="35"/>
    </row>
    <row r="15" spans="1:17" s="34" customFormat="1" ht="187.5" customHeight="1" x14ac:dyDescent="0.2">
      <c r="A15" s="3" t="s">
        <v>26</v>
      </c>
      <c r="B15" s="3"/>
      <c r="C15" s="3"/>
      <c r="D15" s="3"/>
      <c r="E15" s="3"/>
      <c r="F15" s="3"/>
      <c r="G15" s="3"/>
      <c r="H15" s="3"/>
      <c r="I15" s="3"/>
      <c r="J15" s="3"/>
      <c r="K15" s="37"/>
      <c r="L15" s="38"/>
    </row>
    <row r="16" spans="1:17" x14ac:dyDescent="0.25">
      <c r="A16" s="34"/>
      <c r="B16" s="39" t="s">
        <v>27</v>
      </c>
      <c r="C16" s="34" t="s">
        <v>28</v>
      </c>
      <c r="D16" s="34"/>
      <c r="E16" s="34"/>
      <c r="F16" s="35"/>
      <c r="G16" s="35"/>
      <c r="H16" s="35"/>
      <c r="I16" s="34"/>
      <c r="L16" s="16"/>
    </row>
    <row r="17" spans="1:12" ht="15.75" x14ac:dyDescent="0.25">
      <c r="A17" s="2"/>
      <c r="B17" s="2"/>
      <c r="C17" s="40"/>
      <c r="D17" s="40"/>
      <c r="E17" s="40"/>
      <c r="F17" s="41"/>
      <c r="G17" s="41"/>
      <c r="H17" s="41"/>
      <c r="I17" s="40"/>
      <c r="J17" s="40"/>
      <c r="K17" s="40"/>
      <c r="L17" s="40"/>
    </row>
    <row r="18" spans="1:12" s="40" customFormat="1" ht="17.25" customHeight="1" x14ac:dyDescent="0.25">
      <c r="B18" s="1"/>
      <c r="C18" s="1"/>
      <c r="F18" s="41"/>
      <c r="G18" s="41"/>
      <c r="H18" s="41"/>
    </row>
    <row r="19" spans="1:12" s="40" customFormat="1" ht="15.75" x14ac:dyDescent="0.25">
      <c r="B19" s="42"/>
      <c r="F19" s="41"/>
      <c r="G19" s="41"/>
      <c r="H19" s="41"/>
    </row>
    <row r="20" spans="1:12" s="40" customFormat="1" ht="15.75" x14ac:dyDescent="0.25">
      <c r="B20" s="42"/>
      <c r="F20" s="41"/>
      <c r="G20" s="41"/>
      <c r="H20" s="41"/>
    </row>
    <row r="21" spans="1:12" s="40" customFormat="1" ht="15.75" x14ac:dyDescent="0.25">
      <c r="B21" s="42"/>
      <c r="C21" s="43"/>
      <c r="F21" s="41"/>
      <c r="G21" s="41"/>
      <c r="H21" s="41"/>
    </row>
    <row r="22" spans="1:12" s="40" customFormat="1" ht="15.75" x14ac:dyDescent="0.25">
      <c r="A22" s="13"/>
      <c r="B22" s="14"/>
      <c r="C22" s="15"/>
      <c r="D22" s="13"/>
      <c r="E22" s="13"/>
      <c r="F22" s="16"/>
      <c r="G22" s="16"/>
      <c r="H22" s="16"/>
      <c r="I22" s="13"/>
      <c r="J22" s="13"/>
      <c r="K22" s="13"/>
      <c r="L22" s="13"/>
    </row>
  </sheetData>
  <mergeCells count="22">
    <mergeCell ref="B18:C18"/>
    <mergeCell ref="A13:L13"/>
    <mergeCell ref="A12:H12"/>
    <mergeCell ref="I12:L12"/>
    <mergeCell ref="A14:J14"/>
    <mergeCell ref="A15:J15"/>
    <mergeCell ref="A17:B17"/>
    <mergeCell ref="F6:H6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A1:J1"/>
    <mergeCell ref="A2:I2"/>
    <mergeCell ref="A3:I3"/>
    <mergeCell ref="A4:I4"/>
    <mergeCell ref="A5:L5"/>
  </mergeCells>
  <pageMargins left="0.78749999999999998" right="0.31527777777777799" top="0.94513888888888897" bottom="0.74791666666666701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Закупки</cp:lastModifiedBy>
  <cp:revision>20</cp:revision>
  <cp:lastPrinted>2026-05-07T15:16:29Z</cp:lastPrinted>
  <dcterms:created xsi:type="dcterms:W3CDTF">2006-09-16T00:00:00Z</dcterms:created>
  <dcterms:modified xsi:type="dcterms:W3CDTF">2026-06-15T02:06:00Z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