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25" windowHeight="9030"/>
  </bookViews>
  <sheets>
    <sheet name="Лист1" sheetId="1" r:id="rId1"/>
    <sheet name="Лист2" sheetId="2" r:id="rId2"/>
    <sheet name="Лист3" sheetId="3" r:id="rId3"/>
  </sheets>
  <calcPr calcId="145621" refMode="R1C1" iterateDelta="1E-4"/>
</workbook>
</file>

<file path=xl/calcChain.xml><?xml version="1.0" encoding="utf-8"?>
<calcChain xmlns="http://schemas.openxmlformats.org/spreadsheetml/2006/main">
  <c r="I12" i="1" l="1"/>
  <c r="H12" i="1"/>
  <c r="K12" i="1" s="1"/>
  <c r="J12" i="1" l="1"/>
  <c r="K13" i="1"/>
</calcChain>
</file>

<file path=xl/sharedStrings.xml><?xml version="1.0" encoding="utf-8"?>
<sst xmlns="http://schemas.openxmlformats.org/spreadsheetml/2006/main" count="32" uniqueCount="27">
  <si>
    <t xml:space="preserve">ОБОСНОВАНИЕ НАЧАЛЬНОЙ (МАКСИМАЛЬНОЙ) ЦЕНЫ КОНТРАКТА </t>
  </si>
  <si>
    <t>Основные характеристики объекта закупки</t>
  </si>
  <si>
    <t>Используемый метод определения НМЦК с обоснованием:</t>
  </si>
  <si>
    <t>Расчет начальной (максимальной) цены контракта (рублей)</t>
  </si>
  <si>
    <t>№ п/п</t>
  </si>
  <si>
    <t xml:space="preserve">Наименование </t>
  </si>
  <si>
    <t>Ед. изм.</t>
  </si>
  <si>
    <t>Кол-во</t>
  </si>
  <si>
    <t>№ 1</t>
  </si>
  <si>
    <t>№ 2</t>
  </si>
  <si>
    <t>№ 3</t>
  </si>
  <si>
    <t xml:space="preserve">Средняя арифметическая величина </t>
  </si>
  <si>
    <t>Среднее квадратичное отклонение</t>
  </si>
  <si>
    <t>Коэфф. вариации (%)</t>
  </si>
  <si>
    <t>НМЦК рассчитанное</t>
  </si>
  <si>
    <t>Работник контрактной службы:</t>
  </si>
  <si>
    <t>Зместитель руководителя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</si>
  <si>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частями 1 и 2 статьи 22 Федерального закона от 5 апреля 2013г. №44-ФЗ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</t>
  </si>
  <si>
    <t>Предложение</t>
  </si>
  <si>
    <t xml:space="preserve">скриншот от </t>
  </si>
  <si>
    <t>Итого</t>
  </si>
  <si>
    <t>шт</t>
  </si>
  <si>
    <t>_______________ И.А. Краюшкин</t>
  </si>
  <si>
    <t xml:space="preserve"> Валюта, используемая для формирования цены контракта и расчетов с поставщиком - Российский рубль. </t>
  </si>
  <si>
    <t>Чистящее порошковое средство</t>
  </si>
  <si>
    <t xml:space="preserve">Поставка чистящего порошкового средства  для Туластата.
</t>
  </si>
  <si>
    <t>«17»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</si>
</sst>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wrapText="1" shrinkToFit="1"/>
    </xf>
    <xf numFmtId="0" fontId="9" fillId="0" borderId="0" xfId="0" applyFont="1" applyAlignment="1">
      <alignment wrapText="1" shrinkToFit="1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 shrinkToFit="1"/>
    </xf>
    <xf numFmtId="4" fontId="11" fillId="0" borderId="7" xfId="0" applyNumberFormat="1" applyFont="1" applyBorder="1" applyAlignment="1">
      <alignment horizontal="center" vertical="center" wrapText="1" shrinkToFit="1"/>
    </xf>
    <xf numFmtId="4" fontId="11" fillId="0" borderId="7" xfId="1" applyNumberFormat="1" applyFont="1" applyBorder="1" applyAlignment="1">
      <alignment horizontal="center" vertical="center" wrapText="1" shrinkToFit="1"/>
    </xf>
    <xf numFmtId="0" fontId="11" fillId="0" borderId="7" xfId="1" applyNumberFormat="1" applyFont="1" applyBorder="1" applyAlignment="1">
      <alignment horizontal="center" vertical="center" wrapText="1" shrinkToFit="1"/>
    </xf>
    <xf numFmtId="164" fontId="11" fillId="0" borderId="7" xfId="1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top" wrapText="1" shrinkToFi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shrinkToFit="1"/>
    </xf>
    <xf numFmtId="0" fontId="0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  <xf numFmtId="0" fontId="4" fillId="0" borderId="0" xfId="0" applyFont="1" applyAlignment="1">
      <alignment horizontal="justify" wrapText="1" shrinkToFit="1"/>
    </xf>
    <xf numFmtId="0" fontId="0" fillId="0" borderId="0" xfId="0" applyFont="1" applyAlignment="1">
      <alignment wrapText="1" shrinkToFit="1"/>
    </xf>
    <xf numFmtId="0" fontId="8" fillId="0" borderId="0" xfId="0" applyFont="1" applyAlignment="1">
      <alignment horizontal="left" vertical="center" wrapText="1" shrinkToFit="1"/>
    </xf>
    <xf numFmtId="0" fontId="9" fillId="0" borderId="0" xfId="0" applyFont="1" applyAlignment="1">
      <alignment wrapText="1" shrinkToFit="1"/>
    </xf>
    <xf numFmtId="0" fontId="8" fillId="0" borderId="0" xfId="0" applyFont="1" applyAlignment="1">
      <alignment horizontal="left" wrapText="1" shrinkToFit="1"/>
    </xf>
    <xf numFmtId="0" fontId="8" fillId="0" borderId="0" xfId="0" applyFont="1" applyAlignment="1">
      <alignment horizontal="center" wrapText="1" shrinkToFit="1"/>
    </xf>
    <xf numFmtId="0" fontId="9" fillId="0" borderId="0" xfId="0" applyFont="1" applyAlignment="1">
      <alignment horizontal="center" wrapText="1" shrinkToFit="1"/>
    </xf>
    <xf numFmtId="0" fontId="11" fillId="0" borderId="0" xfId="0" applyFont="1" applyAlignment="1">
      <alignment horizontal="justify" wrapText="1" shrinkToFit="1"/>
    </xf>
    <xf numFmtId="0" fontId="13" fillId="0" borderId="0" xfId="0" applyFont="1" applyAlignment="1">
      <alignment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4" fontId="11" fillId="2" borderId="7" xfId="0" applyNumberFormat="1" applyFont="1" applyFill="1" applyBorder="1" applyAlignment="1">
      <alignment horizontal="center" vertical="center" wrapText="1" shrinkToFit="1"/>
    </xf>
    <xf numFmtId="4" fontId="11" fillId="2" borderId="7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110" zoomScaleNormal="110" workbookViewId="0">
      <selection activeCell="B12" sqref="B12"/>
    </sheetView>
  </sheetViews>
  <sheetFormatPr defaultRowHeight="15" x14ac:dyDescent="0.25"/>
  <cols>
    <col min="1" max="1" width="5.5703125" customWidth="1"/>
    <col min="2" max="2" width="27.7109375" customWidth="1"/>
    <col min="3" max="3" width="7.5703125" customWidth="1"/>
    <col min="4" max="4" width="5.42578125" customWidth="1"/>
    <col min="5" max="5" width="13.140625" customWidth="1"/>
    <col min="6" max="6" width="12.7109375" customWidth="1"/>
    <col min="7" max="7" width="12.5703125" customWidth="1"/>
    <col min="8" max="8" width="11.85546875" customWidth="1"/>
    <col min="9" max="9" width="15" customWidth="1"/>
    <col min="10" max="10" width="9.5703125" customWidth="1"/>
    <col min="11" max="11" width="12.5703125" customWidth="1"/>
  </cols>
  <sheetData>
    <row r="1" spans="1:11" ht="15.6" x14ac:dyDescent="0.3">
      <c r="A1" s="1"/>
      <c r="K1" s="3"/>
    </row>
    <row r="2" spans="1:11" ht="15.75" x14ac:dyDescent="0.25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5" customFormat="1" ht="30" customHeight="1" x14ac:dyDescent="0.25">
      <c r="A3" s="26" t="s">
        <v>25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s="5" customFormat="1" ht="28.15" customHeight="1" thickBot="1" x14ac:dyDescent="0.3">
      <c r="A4" s="11"/>
      <c r="B4" s="42" t="s">
        <v>23</v>
      </c>
      <c r="C4" s="43"/>
      <c r="D4" s="43"/>
      <c r="E4" s="43"/>
      <c r="F4" s="43"/>
      <c r="G4" s="43"/>
      <c r="H4" s="43"/>
      <c r="I4" s="43"/>
      <c r="J4" s="43"/>
      <c r="K4" s="11"/>
    </row>
    <row r="5" spans="1:11" s="5" customFormat="1" ht="27.75" customHeight="1" thickBot="1" x14ac:dyDescent="0.3">
      <c r="A5" s="27" t="s">
        <v>1</v>
      </c>
      <c r="B5" s="28"/>
      <c r="C5" s="31" t="s">
        <v>25</v>
      </c>
      <c r="D5" s="32"/>
      <c r="E5" s="32"/>
      <c r="F5" s="32"/>
      <c r="G5" s="32"/>
      <c r="H5" s="32"/>
      <c r="I5" s="32"/>
      <c r="J5" s="32"/>
      <c r="K5" s="33"/>
    </row>
    <row r="6" spans="1:11" s="5" customFormat="1" ht="68.25" customHeight="1" thickBot="1" x14ac:dyDescent="0.3">
      <c r="A6" s="34" t="s">
        <v>2</v>
      </c>
      <c r="B6" s="35"/>
      <c r="C6" s="36" t="s">
        <v>17</v>
      </c>
      <c r="D6" s="37"/>
      <c r="E6" s="37"/>
      <c r="F6" s="37"/>
      <c r="G6" s="37"/>
      <c r="H6" s="37"/>
      <c r="I6" s="37"/>
      <c r="J6" s="37"/>
      <c r="K6" s="38"/>
    </row>
    <row r="7" spans="1:11" s="5" customFormat="1" ht="15.75" customHeight="1" x14ac:dyDescent="0.25">
      <c r="A7" s="39" t="s">
        <v>3</v>
      </c>
      <c r="B7" s="40"/>
      <c r="C7" s="40"/>
      <c r="D7" s="40"/>
      <c r="E7" s="40"/>
      <c r="F7" s="40"/>
      <c r="G7" s="40"/>
      <c r="H7" s="40"/>
      <c r="I7" s="40"/>
      <c r="J7" s="40"/>
      <c r="K7" s="41"/>
    </row>
    <row r="8" spans="1:11" s="5" customFormat="1" ht="30" x14ac:dyDescent="0.25">
      <c r="A8" s="29" t="s">
        <v>4</v>
      </c>
      <c r="B8" s="29" t="s">
        <v>5</v>
      </c>
      <c r="C8" s="29" t="s">
        <v>6</v>
      </c>
      <c r="D8" s="30" t="s">
        <v>7</v>
      </c>
      <c r="E8" s="12" t="s">
        <v>18</v>
      </c>
      <c r="F8" s="12" t="s">
        <v>18</v>
      </c>
      <c r="G8" s="12" t="s">
        <v>18</v>
      </c>
      <c r="H8" s="29" t="s">
        <v>11</v>
      </c>
      <c r="I8" s="29" t="s">
        <v>12</v>
      </c>
      <c r="J8" s="29" t="s">
        <v>13</v>
      </c>
      <c r="K8" s="29" t="s">
        <v>14</v>
      </c>
    </row>
    <row r="9" spans="1:11" s="5" customFormat="1" ht="12.75" customHeight="1" x14ac:dyDescent="0.25">
      <c r="A9" s="29"/>
      <c r="B9" s="29"/>
      <c r="C9" s="29"/>
      <c r="D9" s="30"/>
      <c r="E9" s="13" t="s">
        <v>8</v>
      </c>
      <c r="F9" s="13" t="s">
        <v>9</v>
      </c>
      <c r="G9" s="13" t="s">
        <v>10</v>
      </c>
      <c r="H9" s="29"/>
      <c r="I9" s="29"/>
      <c r="J9" s="29"/>
      <c r="K9" s="29"/>
    </row>
    <row r="10" spans="1:11" s="5" customFormat="1" ht="15.75" x14ac:dyDescent="0.25">
      <c r="A10" s="29"/>
      <c r="B10" s="29"/>
      <c r="C10" s="29"/>
      <c r="D10" s="29"/>
      <c r="E10" s="14" t="s">
        <v>19</v>
      </c>
      <c r="F10" s="14" t="s">
        <v>19</v>
      </c>
      <c r="G10" s="15" t="s">
        <v>19</v>
      </c>
      <c r="H10" s="29"/>
      <c r="I10" s="29"/>
      <c r="J10" s="29"/>
      <c r="K10" s="29"/>
    </row>
    <row r="11" spans="1:11" s="5" customFormat="1" ht="30.75" customHeight="1" x14ac:dyDescent="0.25">
      <c r="A11" s="29"/>
      <c r="B11" s="29"/>
      <c r="C11" s="29"/>
      <c r="D11" s="29"/>
      <c r="E11" s="16">
        <v>46230</v>
      </c>
      <c r="F11" s="16">
        <v>46230</v>
      </c>
      <c r="G11" s="16">
        <v>46230</v>
      </c>
      <c r="H11" s="29"/>
      <c r="I11" s="29"/>
      <c r="J11" s="29"/>
      <c r="K11" s="29"/>
    </row>
    <row r="12" spans="1:11" s="7" customFormat="1" ht="81.75" customHeight="1" x14ac:dyDescent="0.25">
      <c r="A12" s="17">
        <v>1</v>
      </c>
      <c r="B12" s="23" t="s">
        <v>24</v>
      </c>
      <c r="C12" s="17" t="s">
        <v>21</v>
      </c>
      <c r="D12" s="57">
        <v>80</v>
      </c>
      <c r="E12" s="18">
        <v>93</v>
      </c>
      <c r="F12" s="18">
        <v>78</v>
      </c>
      <c r="G12" s="18">
        <v>86</v>
      </c>
      <c r="H12" s="19">
        <f>ROUNDDOWN((SUM(E12:G12)/3),2)</f>
        <v>85.66</v>
      </c>
      <c r="I12" s="20">
        <f t="shared" ref="I12" si="0">_xlfn.STDEV.S(E12:G12)</f>
        <v>7.5055534994651349</v>
      </c>
      <c r="J12" s="21">
        <f t="shared" ref="J12" si="1">ROUND(I12/H12*100,2)</f>
        <v>8.76</v>
      </c>
      <c r="K12" s="58">
        <f>D12*H12</f>
        <v>6852.7999999999993</v>
      </c>
    </row>
    <row r="13" spans="1:11" s="5" customFormat="1" ht="19.5" customHeight="1" x14ac:dyDescent="0.25">
      <c r="A13" s="22"/>
      <c r="B13" s="46" t="s">
        <v>20</v>
      </c>
      <c r="C13" s="47"/>
      <c r="D13" s="47"/>
      <c r="E13" s="47"/>
      <c r="F13" s="47"/>
      <c r="G13" s="47"/>
      <c r="H13" s="47"/>
      <c r="I13" s="47"/>
      <c r="J13" s="47"/>
      <c r="K13" s="59">
        <f>SUM(K12:K12)</f>
        <v>6852.7999999999993</v>
      </c>
    </row>
    <row r="14" spans="1:11" s="6" customFormat="1" ht="24.75" customHeight="1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spans="1:11" s="5" customFormat="1" ht="21" customHeight="1" x14ac:dyDescent="0.25">
      <c r="A15" s="48" t="s">
        <v>15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 s="9" customFormat="1" ht="20.25" customHeight="1" x14ac:dyDescent="0.25">
      <c r="A16" s="52" t="s">
        <v>16</v>
      </c>
      <c r="B16" s="51"/>
      <c r="C16" s="51"/>
      <c r="D16" s="51"/>
      <c r="E16" s="51"/>
      <c r="F16" s="51"/>
      <c r="G16" s="51"/>
      <c r="H16" s="8"/>
      <c r="I16" s="53" t="s">
        <v>22</v>
      </c>
      <c r="J16" s="54"/>
      <c r="K16" s="54"/>
    </row>
    <row r="17" spans="1:11" s="5" customFormat="1" ht="15" customHeight="1" x14ac:dyDescent="0.25">
      <c r="A17" s="50"/>
      <c r="B17" s="51"/>
      <c r="C17" s="51"/>
      <c r="D17" s="51"/>
      <c r="E17" s="6"/>
      <c r="F17" s="6"/>
      <c r="G17" s="6"/>
      <c r="H17" s="6"/>
      <c r="I17" s="44" t="s">
        <v>26</v>
      </c>
      <c r="J17" s="45"/>
      <c r="K17" s="45"/>
    </row>
    <row r="18" spans="1:11" s="5" customFormat="1" ht="15.75" x14ac:dyDescent="0.25">
      <c r="A18" s="10"/>
    </row>
    <row r="19" spans="1:11" ht="15.75" x14ac:dyDescent="0.25">
      <c r="B19" s="4"/>
    </row>
    <row r="20" spans="1:11" ht="15.75" x14ac:dyDescent="0.25">
      <c r="B20" s="2"/>
    </row>
  </sheetData>
  <mergeCells count="23">
    <mergeCell ref="I17:K17"/>
    <mergeCell ref="B13:J13"/>
    <mergeCell ref="A15:K15"/>
    <mergeCell ref="A17:D17"/>
    <mergeCell ref="A16:G16"/>
    <mergeCell ref="I16:K16"/>
    <mergeCell ref="A14:K14"/>
    <mergeCell ref="A2:K2"/>
    <mergeCell ref="A3:K3"/>
    <mergeCell ref="A5:B5"/>
    <mergeCell ref="A8:A11"/>
    <mergeCell ref="B8:B11"/>
    <mergeCell ref="C8:C11"/>
    <mergeCell ref="D8:D11"/>
    <mergeCell ref="H8:H11"/>
    <mergeCell ref="I8:I11"/>
    <mergeCell ref="C5:K5"/>
    <mergeCell ref="A6:B6"/>
    <mergeCell ref="C6:K6"/>
    <mergeCell ref="A7:K7"/>
    <mergeCell ref="B4:J4"/>
    <mergeCell ref="J8:J11"/>
    <mergeCell ref="K8:K11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Rosstat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Нехаев В.В.</dc:creator>
  <cp:lastModifiedBy>1</cp:lastModifiedBy>
  <cp:lastPrinted>2026-08-17T12:44:51Z</cp:lastPrinted>
  <dcterms:created xsi:type="dcterms:W3CDTF">2018-11-19T11:16:02Z</dcterms:created>
  <dcterms:modified xsi:type="dcterms:W3CDTF">2026-08-17T13:13:14Z</dcterms:modified>
</cp:coreProperties>
</file>