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Лист1!$A$1:$N$18</definedName>
  </definedNames>
  <calcPr calcId="145621"/>
</workbook>
</file>

<file path=xl/calcChain.xml><?xml version="1.0" encoding="utf-8"?>
<calcChain xmlns="http://schemas.openxmlformats.org/spreadsheetml/2006/main">
  <c r="G9" i="1" l="1"/>
  <c r="F9" i="1"/>
  <c r="E9" i="1"/>
  <c r="K5" i="1" l="1"/>
  <c r="L5" i="1" s="1"/>
  <c r="M5" i="1" s="1"/>
  <c r="N5" i="1" s="1"/>
  <c r="K6" i="1"/>
  <c r="L6" i="1" s="1"/>
  <c r="M6" i="1" s="1"/>
  <c r="N6" i="1" s="1"/>
  <c r="K7" i="1"/>
  <c r="L7" i="1" s="1"/>
  <c r="M7" i="1" s="1"/>
  <c r="N7" i="1" s="1"/>
  <c r="K8" i="1"/>
  <c r="L8" i="1" s="1"/>
  <c r="M8" i="1" s="1"/>
  <c r="N8" i="1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K4" i="1" l="1"/>
  <c r="L4" i="1" s="1"/>
  <c r="M4" i="1" s="1"/>
  <c r="N4" i="1" s="1"/>
  <c r="N9" i="1" s="1"/>
  <c r="H4" i="1"/>
  <c r="I4" i="1" s="1"/>
  <c r="J4" i="1" s="1"/>
</calcChain>
</file>

<file path=xl/sharedStrings.xml><?xml version="1.0" encoding="utf-8"?>
<sst xmlns="http://schemas.openxmlformats.org/spreadsheetml/2006/main" count="38" uniqueCount="33">
  <si>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</si>
  <si>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</si>
  <si>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</si>
  <si>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</si>
  <si>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</si>
  <si>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</si>
  <si>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</si>
  <si>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</si>
  <si>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(вверх) до сотых долей после запятой (руб.)</t>
  </si>
  <si>
    <t>Итого:</t>
  </si>
  <si>
    <t>ФКУЗ МСЧ-69 ФСИН России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</si>
  <si>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</si>
  <si>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</si>
  <si>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</si>
  <si>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</si>
  <si>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</si>
  <si>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>Расчет Н(М)ЦК произвел:</t>
  </si>
  <si>
    <t>Согласовано:</t>
  </si>
  <si>
    <t xml:space="preserve">Поставщик №2 </t>
  </si>
  <si>
    <t xml:space="preserve">Поставщик №3 </t>
  </si>
  <si>
    <t xml:space="preserve">Поставщик №1  </t>
  </si>
  <si>
    <t>Обоснование начальной (максимальной) цены контракта</t>
  </si>
  <si>
    <t>шт</t>
  </si>
  <si>
    <t>Конверт пачтовый маркированный с литерой "А"</t>
  </si>
  <si>
    <t>Марка почтовая номинал 25 рубля</t>
  </si>
  <si>
    <t>Марка почтовая номинал 5 рубля</t>
  </si>
  <si>
    <t>Марка почтовая номинал 3 рубля</t>
  </si>
  <si>
    <t>Марка почтовая номинал 2 рубля</t>
  </si>
  <si>
    <t>Начальник ОМС, МТ и ИО</t>
  </si>
  <si>
    <t>А.В.Сорокин</t>
  </si>
  <si>
    <t>Заместитель главного бухгалтера</t>
  </si>
  <si>
    <t>Е.В. Азарова</t>
  </si>
  <si>
    <r>
      <t xml:space="preserve">Руководствуясь принципом бюджетной эффективнсти, установленым статьей 34 Бюджетного кодекса Российской Федерации (далее - БК РФ), а также частью 2 статьи 72 БК РФ начальная (максимальная) цена контракта  устоновлена исходя из наименьшей цены коммерческих предложений в пределах доведенных лимитов бюджетных обязательств на общую сумму </t>
    </r>
    <r>
      <rPr>
        <b/>
        <i/>
        <sz val="11"/>
        <color theme="1"/>
        <rFont val="Times New Roman"/>
        <family val="1"/>
        <charset val="204"/>
      </rPr>
      <t>20 000,00</t>
    </r>
    <r>
      <rPr>
        <sz val="11"/>
        <color theme="1"/>
        <rFont val="Times New Roman"/>
        <family val="1"/>
        <charset val="204"/>
      </rPr>
      <t xml:space="preserve"> руб. (включая расходы на перевозку, погрузочно-разгрузочные работы, страхование, уплату налогов, таможенных пошлин, сборов и других обязательных платежей, а также прочие расходы, связанные с выполнением обязательств по контракту).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</si>
</sst>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9" fillId="0" borderId="2" xfId="1" applyFont="1" applyBorder="1" applyAlignment="1">
      <alignment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9" fillId="0" borderId="0" xfId="1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3" fillId="0" borderId="0" xfId="1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/>
    <xf numFmtId="0" fontId="10" fillId="0" borderId="0" xfId="0" applyFont="1" applyBorder="1" applyAlignment="1" applyProtection="1">
      <alignment wrapText="1"/>
      <protection locked="0"/>
    </xf>
    <xf numFmtId="166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/>
    <xf numFmtId="0" fontId="10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1" xfId="0" applyFont="1" applyBorder="1"/>
    <xf numFmtId="0" fontId="10" fillId="0" borderId="0" xfId="0" applyFont="1" applyAlignment="1">
      <alignment horizontal="center"/>
    </xf>
    <xf numFmtId="166" fontId="10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vertical="top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22288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43850" y="22002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257175</xdr:colOff>
      <xdr:row>2</xdr:row>
      <xdr:rowOff>1323975</xdr:rowOff>
    </xdr:from>
    <xdr:to>
      <xdr:col>10</xdr:col>
      <xdr:colOff>1743075</xdr:colOff>
      <xdr:row>2</xdr:row>
      <xdr:rowOff>1590675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67950" y="2733675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466725</xdr:colOff>
      <xdr:row>2</xdr:row>
      <xdr:rowOff>1114425</xdr:rowOff>
    </xdr:from>
    <xdr:to>
      <xdr:col>10</xdr:col>
      <xdr:colOff>619125</xdr:colOff>
      <xdr:row>2</xdr:row>
      <xdr:rowOff>1343025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477500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zoomScaleSheetLayoutView="100" workbookViewId="0">
      <selection activeCell="K13" sqref="K13"/>
    </sheetView>
  </sheetViews>
  <sheetFormatPr defaultRowHeight="15" x14ac:dyDescent="0.25"/>
  <cols>
    <col min="1" max="1" width="5" customWidth="1"/>
    <col min="2" max="2" width="39.7109375" customWidth="1"/>
    <col min="3" max="3" width="7.28515625" customWidth="1"/>
    <col min="4" max="4" width="8" customWidth="1"/>
    <col min="5" max="5" width="12.140625" customWidth="1"/>
    <col min="6" max="6" width="11.85546875" customWidth="1"/>
    <col min="7" max="8" width="12.42578125" customWidth="1"/>
    <col min="9" max="9" width="14.5703125" customWidth="1"/>
    <col min="10" max="10" width="13.140625" customWidth="1"/>
    <col min="11" max="11" width="29.85546875" customWidth="1"/>
    <col min="12" max="12" width="12.5703125" customWidth="1"/>
    <col min="13" max="13" width="11.28515625" customWidth="1"/>
    <col min="14" max="14" width="17.140625" customWidth="1"/>
  </cols>
  <sheetData>
    <row r="1" spans="1:15" ht="24" customHeight="1" x14ac:dyDescent="0.25">
      <c r="A1" s="70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15" ht="54.75" customHeight="1" x14ac:dyDescent="0.25">
      <c r="A2" s="71" t="s">
        <v>15</v>
      </c>
      <c r="B2" s="71" t="s">
        <v>0</v>
      </c>
      <c r="C2" s="72" t="s">
        <v>1</v>
      </c>
      <c r="D2" s="72" t="s">
        <v>2</v>
      </c>
      <c r="E2" s="66" t="s">
        <v>3</v>
      </c>
      <c r="F2" s="67"/>
      <c r="G2" s="68"/>
      <c r="H2" s="69" t="s">
        <v>11</v>
      </c>
      <c r="I2" s="69"/>
      <c r="J2" s="69"/>
      <c r="K2" s="66" t="s">
        <v>13</v>
      </c>
      <c r="L2" s="67"/>
      <c r="M2" s="67"/>
      <c r="N2" s="68"/>
      <c r="O2" s="1"/>
    </row>
    <row r="3" spans="1:15" ht="128.25" customHeight="1" x14ac:dyDescent="0.25">
      <c r="A3" s="72"/>
      <c r="B3" s="72"/>
      <c r="C3" s="73"/>
      <c r="D3" s="73"/>
      <c r="E3" s="34" t="s">
        <v>20</v>
      </c>
      <c r="F3" s="34" t="s">
        <v>18</v>
      </c>
      <c r="G3" s="34" t="s">
        <v>19</v>
      </c>
      <c r="H3" s="2" t="s">
        <v>4</v>
      </c>
      <c r="I3" s="2" t="s">
        <v>5</v>
      </c>
      <c r="J3" s="3" t="s">
        <v>6</v>
      </c>
      <c r="K3" s="4" t="s">
        <v>14</v>
      </c>
      <c r="L3" s="2" t="s">
        <v>7</v>
      </c>
      <c r="M3" s="2" t="s">
        <v>8</v>
      </c>
      <c r="N3" s="2" t="s">
        <v>12</v>
      </c>
      <c r="O3" s="1"/>
    </row>
    <row r="4" spans="1:15" x14ac:dyDescent="0.25">
      <c r="A4" s="51">
        <v>1</v>
      </c>
      <c r="B4" s="50" t="s">
        <v>27</v>
      </c>
      <c r="C4" s="43" t="s">
        <v>22</v>
      </c>
      <c r="D4" s="44">
        <v>230</v>
      </c>
      <c r="E4" s="54">
        <v>2</v>
      </c>
      <c r="F4" s="54">
        <v>2</v>
      </c>
      <c r="G4" s="54">
        <v>2</v>
      </c>
      <c r="H4" s="45">
        <f t="shared" ref="H4:H8" si="0">AVERAGE(E4:G4)</f>
        <v>2</v>
      </c>
      <c r="I4" s="46">
        <f t="shared" ref="I4:I8" si="1">SQRT(((SUM((POWER(H4-E4,2)),(POWER(H4-F4,2)),(POWER(H4-G4,2))))/(COLUMNS(E4:G4)-1)))</f>
        <v>0</v>
      </c>
      <c r="J4" s="46">
        <f t="shared" ref="J4:J8" si="2">I4/H4*100</f>
        <v>0</v>
      </c>
      <c r="K4" s="5">
        <f t="shared" ref="K4:K8" si="3">((D4/3)*(SUM(E4:G4)))</f>
        <v>460</v>
      </c>
      <c r="L4" s="5">
        <f t="shared" ref="L4:L8" si="4">K4/D4</f>
        <v>2</v>
      </c>
      <c r="M4" s="47">
        <f>ROUND(L4,2)</f>
        <v>2</v>
      </c>
      <c r="N4" s="5">
        <f t="shared" ref="N4:N8" si="5">M4*D4</f>
        <v>460</v>
      </c>
      <c r="O4" s="1"/>
    </row>
    <row r="5" spans="1:15" x14ac:dyDescent="0.25">
      <c r="A5" s="51">
        <v>2</v>
      </c>
      <c r="B5" s="50" t="s">
        <v>26</v>
      </c>
      <c r="C5" s="43" t="s">
        <v>22</v>
      </c>
      <c r="D5" s="44">
        <v>180</v>
      </c>
      <c r="E5" s="54">
        <v>3</v>
      </c>
      <c r="F5" s="54">
        <v>3</v>
      </c>
      <c r="G5" s="54">
        <v>3</v>
      </c>
      <c r="H5" s="45">
        <f t="shared" si="0"/>
        <v>3</v>
      </c>
      <c r="I5" s="46">
        <f t="shared" si="1"/>
        <v>0</v>
      </c>
      <c r="J5" s="46">
        <f t="shared" si="2"/>
        <v>0</v>
      </c>
      <c r="K5" s="5">
        <f t="shared" si="3"/>
        <v>540</v>
      </c>
      <c r="L5" s="5">
        <f t="shared" si="4"/>
        <v>3</v>
      </c>
      <c r="M5" s="47">
        <f t="shared" ref="M5:M8" si="6">ROUND(L5,2)</f>
        <v>3</v>
      </c>
      <c r="N5" s="5">
        <f t="shared" si="5"/>
        <v>540</v>
      </c>
      <c r="O5" s="1"/>
    </row>
    <row r="6" spans="1:15" x14ac:dyDescent="0.25">
      <c r="A6" s="51">
        <v>3</v>
      </c>
      <c r="B6" s="50" t="s">
        <v>25</v>
      </c>
      <c r="C6" s="43" t="s">
        <v>22</v>
      </c>
      <c r="D6" s="44">
        <v>200</v>
      </c>
      <c r="E6" s="54">
        <v>5</v>
      </c>
      <c r="F6" s="54">
        <v>5</v>
      </c>
      <c r="G6" s="54">
        <v>5</v>
      </c>
      <c r="H6" s="45">
        <f t="shared" si="0"/>
        <v>5</v>
      </c>
      <c r="I6" s="46">
        <f t="shared" si="1"/>
        <v>0</v>
      </c>
      <c r="J6" s="46">
        <f t="shared" si="2"/>
        <v>0</v>
      </c>
      <c r="K6" s="5">
        <f t="shared" si="3"/>
        <v>1000.0000000000001</v>
      </c>
      <c r="L6" s="5">
        <f t="shared" si="4"/>
        <v>5.0000000000000009</v>
      </c>
      <c r="M6" s="47">
        <f t="shared" si="6"/>
        <v>5</v>
      </c>
      <c r="N6" s="5">
        <f t="shared" si="5"/>
        <v>1000</v>
      </c>
      <c r="O6" s="1"/>
    </row>
    <row r="7" spans="1:15" x14ac:dyDescent="0.25">
      <c r="A7" s="51">
        <v>4</v>
      </c>
      <c r="B7" s="50" t="s">
        <v>24</v>
      </c>
      <c r="C7" s="43" t="s">
        <v>22</v>
      </c>
      <c r="D7" s="44">
        <v>240</v>
      </c>
      <c r="E7" s="54">
        <v>25</v>
      </c>
      <c r="F7" s="54">
        <v>25</v>
      </c>
      <c r="G7" s="54">
        <v>25</v>
      </c>
      <c r="H7" s="45">
        <f t="shared" si="0"/>
        <v>25</v>
      </c>
      <c r="I7" s="46">
        <f t="shared" si="1"/>
        <v>0</v>
      </c>
      <c r="J7" s="46">
        <f t="shared" si="2"/>
        <v>0</v>
      </c>
      <c r="K7" s="5">
        <f t="shared" si="3"/>
        <v>6000</v>
      </c>
      <c r="L7" s="5">
        <f t="shared" si="4"/>
        <v>25</v>
      </c>
      <c r="M7" s="47">
        <f t="shared" si="6"/>
        <v>25</v>
      </c>
      <c r="N7" s="5">
        <f t="shared" si="5"/>
        <v>6000</v>
      </c>
      <c r="O7" s="1"/>
    </row>
    <row r="8" spans="1:15" ht="30" x14ac:dyDescent="0.25">
      <c r="A8" s="51">
        <v>5</v>
      </c>
      <c r="B8" s="50" t="s">
        <v>23</v>
      </c>
      <c r="C8" s="43" t="s">
        <v>22</v>
      </c>
      <c r="D8" s="44">
        <v>200</v>
      </c>
      <c r="E8" s="54">
        <v>60</v>
      </c>
      <c r="F8" s="54">
        <v>60</v>
      </c>
      <c r="G8" s="54">
        <v>60</v>
      </c>
      <c r="H8" s="45">
        <f t="shared" si="0"/>
        <v>60</v>
      </c>
      <c r="I8" s="46">
        <f t="shared" si="1"/>
        <v>0</v>
      </c>
      <c r="J8" s="46">
        <f t="shared" si="2"/>
        <v>0</v>
      </c>
      <c r="K8" s="5">
        <f t="shared" si="3"/>
        <v>12000</v>
      </c>
      <c r="L8" s="5">
        <f t="shared" si="4"/>
        <v>60</v>
      </c>
      <c r="M8" s="47">
        <f t="shared" si="6"/>
        <v>60</v>
      </c>
      <c r="N8" s="5">
        <f t="shared" si="5"/>
        <v>12000</v>
      </c>
      <c r="O8" s="1"/>
    </row>
    <row r="9" spans="1:15" ht="22.5" customHeight="1" x14ac:dyDescent="0.25">
      <c r="A9" s="31"/>
      <c r="B9" s="32"/>
      <c r="C9" s="33"/>
      <c r="D9" s="52"/>
      <c r="E9" s="53">
        <f>$D$4*E4+$D$5*E5+$D$6*E6+$D$7*E7+$D$8*E8</f>
        <v>20000</v>
      </c>
      <c r="F9" s="53">
        <f>$D$4*F4+$D$5*F5+$D$6*F6+$D$7*F7+$D$8*F8</f>
        <v>20000</v>
      </c>
      <c r="G9" s="53">
        <f>$D$4*G4+$D$5*G5+$D$6*G6+$D$7*G7+$D$8*G8</f>
        <v>20000</v>
      </c>
      <c r="H9" s="6"/>
      <c r="I9" s="7"/>
      <c r="J9" s="7"/>
      <c r="K9" s="8"/>
      <c r="L9" s="9"/>
      <c r="M9" s="10" t="s">
        <v>9</v>
      </c>
      <c r="N9" s="11">
        <f>SUM(N4:N8)</f>
        <v>20000</v>
      </c>
      <c r="O9" s="1"/>
    </row>
    <row r="10" spans="1:15" ht="6" customHeight="1" x14ac:dyDescent="0.25">
      <c r="A10" s="56"/>
      <c r="B10" s="56"/>
      <c r="C10" s="56"/>
      <c r="D10" s="56"/>
      <c r="E10" s="56"/>
      <c r="F10" s="56"/>
      <c r="G10" s="56"/>
      <c r="H10" s="11"/>
      <c r="I10" s="10"/>
      <c r="J10" s="10"/>
      <c r="K10" s="10"/>
      <c r="L10" s="10"/>
      <c r="M10" s="12"/>
      <c r="N10" s="12"/>
      <c r="O10" s="12"/>
    </row>
    <row r="11" spans="1:15" s="12" customFormat="1" ht="79.5" customHeight="1" x14ac:dyDescent="0.25">
      <c r="A11" s="64" t="s">
        <v>32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49"/>
    </row>
    <row r="12" spans="1:15" s="12" customFormat="1" ht="6.75" customHeight="1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5" s="12" customFormat="1" ht="24.75" customHeight="1" x14ac:dyDescent="0.25">
      <c r="A13" s="59" t="s">
        <v>16</v>
      </c>
      <c r="B13" s="59"/>
      <c r="C13" s="35"/>
      <c r="D13" s="13" t="s">
        <v>28</v>
      </c>
      <c r="E13" s="13"/>
      <c r="F13" s="13"/>
      <c r="J13" s="1"/>
      <c r="K13" s="1"/>
      <c r="L13" s="1"/>
      <c r="M13" s="1"/>
      <c r="N13" s="1"/>
      <c r="O13" s="1"/>
    </row>
    <row r="14" spans="1:15" s="12" customFormat="1" ht="17.25" customHeight="1" x14ac:dyDescent="0.25">
      <c r="A14" s="35"/>
      <c r="B14" s="35"/>
      <c r="C14" s="35"/>
      <c r="D14" s="60" t="s">
        <v>10</v>
      </c>
      <c r="E14" s="60"/>
      <c r="F14" s="60"/>
      <c r="G14" s="36"/>
      <c r="H14" s="13" t="s">
        <v>29</v>
      </c>
      <c r="I14" s="1"/>
      <c r="J14" s="1"/>
      <c r="K14" s="1"/>
      <c r="L14" s="1"/>
      <c r="M14" s="1"/>
      <c r="N14" s="1"/>
      <c r="O14" s="1"/>
    </row>
    <row r="15" spans="1:15" s="12" customFormat="1" ht="15" customHeight="1" x14ac:dyDescent="0.25">
      <c r="A15" s="61"/>
      <c r="B15" s="61"/>
      <c r="C15" s="37"/>
      <c r="G15" s="38"/>
      <c r="H15" s="39"/>
      <c r="I15" s="15"/>
      <c r="J15" s="15"/>
      <c r="K15" s="15"/>
      <c r="L15" s="15"/>
      <c r="M15" s="15"/>
      <c r="N15" s="15"/>
      <c r="O15" s="15"/>
    </row>
    <row r="16" spans="1:15" s="1" customFormat="1" ht="15.75" customHeight="1" x14ac:dyDescent="0.25">
      <c r="A16" s="59" t="s">
        <v>17</v>
      </c>
      <c r="B16" s="59"/>
      <c r="D16" s="74" t="s">
        <v>30</v>
      </c>
      <c r="E16" s="74"/>
      <c r="F16" s="74"/>
      <c r="G16" s="13"/>
      <c r="H16" s="13"/>
      <c r="K16" s="40"/>
    </row>
    <row r="17" spans="1:15" s="15" customFormat="1" ht="18.75" customHeight="1" x14ac:dyDescent="0.25">
      <c r="A17" s="62"/>
      <c r="B17" s="63"/>
      <c r="C17" s="63"/>
      <c r="D17" s="60" t="s">
        <v>10</v>
      </c>
      <c r="E17" s="60"/>
      <c r="F17" s="60"/>
      <c r="G17" s="41"/>
      <c r="H17" s="42" t="s">
        <v>31</v>
      </c>
      <c r="I17" s="39"/>
    </row>
    <row r="18" spans="1:15" ht="4.5" customHeight="1" x14ac:dyDescent="0.25">
      <c r="A18" s="14"/>
      <c r="B18" s="14"/>
      <c r="C18" s="17"/>
      <c r="D18" s="17"/>
      <c r="E18" s="17"/>
      <c r="F18" s="16"/>
      <c r="G18" s="16"/>
      <c r="H18" s="1"/>
      <c r="I18" s="1"/>
      <c r="J18" s="1"/>
      <c r="K18" s="1"/>
      <c r="L18" s="1"/>
      <c r="M18" s="1"/>
      <c r="N18" s="1"/>
      <c r="O18" s="12"/>
    </row>
    <row r="19" spans="1:15" ht="15.75" x14ac:dyDescent="0.25">
      <c r="A19" s="57"/>
      <c r="B19" s="57"/>
      <c r="C19" s="18"/>
      <c r="D19" s="19"/>
      <c r="E19" s="20"/>
      <c r="F19" s="21"/>
      <c r="G19" s="22"/>
      <c r="H19" s="23"/>
      <c r="I19" s="15"/>
      <c r="J19" s="15"/>
      <c r="K19" s="15"/>
      <c r="L19" s="15"/>
      <c r="M19" s="15"/>
      <c r="N19" s="15"/>
      <c r="O19" s="12"/>
    </row>
    <row r="20" spans="1:15" ht="15.75" x14ac:dyDescent="0.25">
      <c r="A20" s="24"/>
      <c r="B20" s="25"/>
      <c r="C20" s="19"/>
      <c r="D20" s="19"/>
      <c r="E20" s="19"/>
      <c r="F20" s="19"/>
      <c r="G20" s="19"/>
      <c r="H20" s="26"/>
      <c r="I20" s="1"/>
      <c r="J20" s="1"/>
      <c r="K20" s="1"/>
      <c r="L20" s="1"/>
      <c r="M20" s="1"/>
      <c r="N20" s="1"/>
      <c r="O20" s="1"/>
    </row>
    <row r="21" spans="1:15" ht="15.75" x14ac:dyDescent="0.25">
      <c r="A21" s="58"/>
      <c r="B21" s="58"/>
      <c r="C21" s="58"/>
      <c r="D21" s="19"/>
      <c r="E21" s="20"/>
      <c r="F21" s="22"/>
      <c r="G21" s="27"/>
      <c r="H21" s="22"/>
      <c r="I21" s="15"/>
      <c r="J21" s="15"/>
      <c r="K21" s="15"/>
      <c r="L21" s="15"/>
      <c r="M21" s="15"/>
      <c r="N21" s="15"/>
      <c r="O21" s="15"/>
    </row>
    <row r="22" spans="1:15" ht="15.75" x14ac:dyDescent="0.25">
      <c r="A22" s="18"/>
      <c r="B22" s="18"/>
      <c r="C22" s="18"/>
      <c r="D22" s="19"/>
      <c r="E22" s="20"/>
      <c r="F22" s="21"/>
      <c r="G22" s="22"/>
      <c r="H22" s="23"/>
      <c r="I22" s="15"/>
      <c r="J22" s="15"/>
      <c r="K22" s="15"/>
      <c r="L22" s="15"/>
      <c r="M22" s="15"/>
      <c r="N22" s="15"/>
      <c r="O22" s="15"/>
    </row>
    <row r="23" spans="1:15" ht="15.75" x14ac:dyDescent="0.25">
      <c r="A23" s="55"/>
      <c r="B23" s="55"/>
      <c r="C23" s="26"/>
      <c r="D23" s="26"/>
      <c r="E23" s="26"/>
      <c r="F23" s="26"/>
      <c r="G23" s="28"/>
      <c r="H23" s="26"/>
      <c r="I23" s="1"/>
      <c r="J23" s="1"/>
      <c r="K23" s="1"/>
      <c r="L23" s="1"/>
      <c r="M23" s="1"/>
      <c r="N23" s="1"/>
      <c r="O23" s="1"/>
    </row>
    <row r="24" spans="1:15" ht="15.75" x14ac:dyDescent="0.25">
      <c r="A24" s="55"/>
      <c r="B24" s="55"/>
      <c r="C24" s="26"/>
      <c r="D24" s="26"/>
      <c r="E24" s="26"/>
      <c r="F24" s="26"/>
      <c r="G24" s="29"/>
      <c r="H24" s="26"/>
      <c r="I24" s="1"/>
      <c r="J24" s="1"/>
      <c r="K24" s="1"/>
      <c r="L24" s="1"/>
      <c r="M24" s="1"/>
      <c r="N24" s="1"/>
      <c r="O24" s="15"/>
    </row>
    <row r="25" spans="1:15" x14ac:dyDescent="0.25">
      <c r="A25" s="23"/>
      <c r="B25" s="23"/>
      <c r="C25" s="23"/>
      <c r="D25" s="23"/>
      <c r="E25" s="23"/>
      <c r="F25" s="23"/>
      <c r="G25" s="23"/>
      <c r="H25" s="26"/>
      <c r="I25" s="1"/>
      <c r="J25" s="1"/>
      <c r="K25" s="1"/>
      <c r="L25" s="1"/>
      <c r="M25" s="1"/>
      <c r="N25" s="1"/>
      <c r="O25" s="15"/>
    </row>
    <row r="26" spans="1:15" x14ac:dyDescent="0.25">
      <c r="A26" s="30"/>
      <c r="B26" s="30"/>
      <c r="C26" s="30"/>
      <c r="D26" s="30"/>
      <c r="E26" s="30"/>
      <c r="F26" s="30"/>
      <c r="G26" s="30"/>
      <c r="H26" s="30"/>
    </row>
  </sheetData>
  <mergeCells count="21">
    <mergeCell ref="E2:G2"/>
    <mergeCell ref="H2:J2"/>
    <mergeCell ref="K2:N2"/>
    <mergeCell ref="A23:B23"/>
    <mergeCell ref="A1:N1"/>
    <mergeCell ref="A2:A3"/>
    <mergeCell ref="B2:B3"/>
    <mergeCell ref="C2:C3"/>
    <mergeCell ref="D2:D3"/>
    <mergeCell ref="D16:F16"/>
    <mergeCell ref="D17:F17"/>
    <mergeCell ref="A24:B24"/>
    <mergeCell ref="A10:G10"/>
    <mergeCell ref="A19:B19"/>
    <mergeCell ref="A21:C21"/>
    <mergeCell ref="A13:B13"/>
    <mergeCell ref="D14:F14"/>
    <mergeCell ref="A15:B15"/>
    <mergeCell ref="A17:C17"/>
    <mergeCell ref="A11:N11"/>
    <mergeCell ref="A16:B16"/>
  </mergeCells>
  <pageMargins left="0.28999999999999998" right="0.23" top="0.24" bottom="0.2" header="0.22" footer="0.17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2026-07-03T08:23:15Z</dcterms:modified>
</cp:coreProperties>
</file>