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externalReferences>
    <externalReference r:id="rId4"/>
  </externalReferenc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<sst xmlns="http://schemas.openxmlformats.org/spreadsheetml/2006/main" count="58" uniqueCount="36">
  <si>
    <t xml:space="preserve">Обоснование начальной (максимальной) цены контракта, </t>
  </si>
  <si>
    <t xml:space="preserve">заключаемого с единственным поставщиком (подрядчиком, исполнителем)</t>
  </si>
  <si>
    <t xml:space="preserve">Предмет контракта</t>
  </si>
  <si>
    <t xml:space="preserve">Приобретение диспенсера для туалетной бумаги
</t>
  </si>
  <si>
    <t xml:space="preserve">Основные характеристики объекта закупки</t>
  </si>
  <si>
    <t xml:space="preserve">Используемый метод определения НМЦК</t>
  </si>
  <si>
    <t xml:space="preserve">метод сопоставимых рыночных цен (анализ рынка) </t>
  </si>
  <si>
    <t xml:space="preserve">Основание применения выбранного метода</t>
  </si>
  <si>
    <t xml:space="preserve">ч.6 ст.22 Федерального закона от 05.04.2013 №44-ФЗ (приоритетный метод)</t>
  </si>
  <si>
    <t xml:space="preserve">Валюта, используемая для формирования цены контракта и расчетов с поставщиком (подрядчиком, исполнителем)                  </t>
  </si>
  <si>
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</si>
  <si>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 xml:space="preserve">Источники информации о рыночных ценах:</t>
  </si>
  <si>
    <t xml:space="preserve">Наименование и реквизиты</t>
  </si>
  <si>
    <t xml:space="preserve">Информация о проведенных корректировках </t>
  </si>
  <si>
    <t xml:space="preserve">1. Ценовое предложение №1 (вх.№  3587 от 09.06.2026)</t>
  </si>
  <si>
    <t xml:space="preserve">корректировка не требуется</t>
  </si>
  <si>
    <t xml:space="preserve">2. Ценовое предложение №2  (вх.№ 3588 от 09.06.2026)</t>
  </si>
  <si>
    <t xml:space="preserve">3. Ценовое предложение №3  (вх.№ 3589 от 09.06.2026)</t>
  </si>
  <si>
    <t xml:space="preserve">Расчет НМЦК: </t>
  </si>
  <si>
    <t xml:space="preserve">Наименование и характеристики товара (работы, услуги)</t>
  </si>
  <si>
    <t xml:space="preserve">Ед.          измерения</t>
  </si>
  <si>
    <t xml:space="preserve">Информация о рыночных  ценах                  (с учетом корректировки)</t>
  </si>
  <si>
    <t xml:space="preserve">Средняя цена за единицу</t>
  </si>
  <si>
    <t xml:space="preserve">Среднее квадратичное отклонение</t>
  </si>
  <si>
    <t xml:space="preserve">Коэффициент вариации (%)</t>
  </si>
  <si>
    <t xml:space="preserve">Кол-во (объем)</t>
  </si>
  <si>
    <t xml:space="preserve">Среднерыночная цена всего (руб.)</t>
  </si>
  <si>
    <t xml:space="preserve">цена за единицу (руб.)</t>
  </si>
  <si>
    <t xml:space="preserve">Диспенсер для туалетной бумаги</t>
  </si>
  <si>
    <t xml:space="preserve">шт</t>
  </si>
  <si>
    <t xml:space="preserve"> </t>
  </si>
  <si>
    <t xml:space="preserve">  </t>
  </si>
  <si>
    <t xml:space="preserve">Итого:</t>
  </si>
  <si>
    <t xml:space="preserve">Х</t>
  </si>
  <si>
    <t xml:space="preserve">НМЦК составляет: 10 738,17 рублей                                                                                                                                         </t>
  </si>
  <si>
    <t xml:space="preserve">Обоснование составил:  Килина Ю.П.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</si>
</sst>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General"/>
    <numFmt numFmtId="167" formatCode="0.00"/>
    <numFmt numFmtId="168" formatCode="dd/mm/yyyy"/>
  </numFmts>
  <fonts count="1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Times New Roman"/>
      <family val="0"/>
      <charset val="1"/>
    </font>
    <font>
      <sz val="10"/>
      <name val="Times New Roman"/>
      <family val="0"/>
      <charset val="1"/>
    </font>
    <font>
      <i val="true"/>
      <sz val="9"/>
      <name val="Times New Roman"/>
      <family val="0"/>
      <charset val="1"/>
    </font>
    <font>
      <b val="true"/>
      <sz val="12"/>
      <name val="Times New Roman"/>
      <family val="0"/>
      <charset val="1"/>
    </font>
    <font>
      <sz val="12"/>
      <name val="Times New Roman"/>
      <family val="0"/>
      <charset val="1"/>
    </font>
    <font>
      <sz val="11"/>
      <name val="Times New Roman"/>
      <family val="0"/>
      <charset val="1"/>
    </font>
    <font>
      <b val="true"/>
      <sz val="11"/>
      <name val="Times New Roman"/>
      <family val="0"/>
      <charset val="1"/>
    </font>
    <font>
      <b val="true"/>
      <sz val="1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9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../../../../../&#1040;&#1061;&#1054;/&#1054;&#1058;&#1044;&#1045;&#1051;%20&#1052;&#1058;&#1054;/!!!&#1056;%20&#1050;&#1086;&#1085;&#1082;&#1091;&#1088;&#1089;&#1099;,%20&#1040;&#1091;&#1082;&#1094;&#1080;&#1086;&#1085;&#1099;,%20&#1050;&#1086;&#1090;&#1080;&#1088;&#1086;&#1074;&#1082;&#1080;/2024%20&#1075;&#1086;&#1076;/1.%20&#1069;&#1083;&#1077;&#1082;&#1090;&#1088;&#1086;&#1085;&#1085;&#1099;&#1081;%20&#1072;&#1091;&#1082;&#1094;&#1080;&#1086;&#1085;/41.%20&#1069;&#1040;&#8470;38%20&#1055;&#1086;&#1089;&#1090;&#1072;&#1074;&#1082;&#1072;%20&#1096;&#1080;&#1085;%20616,%20&#1057;&#1052;&#1055;/&#1044;&#1086;&#1082;&#1091;&#1084;&#1077;&#1085;&#1090;&#1072;&#1094;&#1080;&#1103;%20&#1085;&#1072;%20&#1088;&#1072;&#1079;&#1084;&#1077;&#1097;&#1077;&#1085;&#1080;&#1077;/&#1054;&#1073;&#1086;&#1089;&#1085;&#1086;&#1074;&#1072;&#1085;&#1080;&#1077;%20&#1053;&#1052;&#1062;&#1050;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8">
          <cell r="D8" t="str">
            <v>Российский рубль</v>
          </cell>
        </row>
        <row r="9">
          <cell r="D9" t="str">
            <v>не применялось</v>
          </cell>
        </row>
      </sheetData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P32"/>
  <sheetViews>
    <sheetView showFormulas="false" showGridLines="true" showRowColHeaders="true" showZeros="true" rightToLeft="false" tabSelected="true" showOutlineSymbols="true" defaultGridColor="true" view="normal" topLeftCell="A10" colorId="64" zoomScale="106" zoomScaleNormal="106" zoomScalePageLayoutView="100" workbookViewId="0">
      <selection pane="topLeft" activeCell="B27" activeCellId="0" sqref="B27"/>
    </sheetView>
  </sheetViews>
  <sheetFormatPr defaultColWidth="9.1484375" defaultRowHeight="14.2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1" width="40.14"/>
    <col collapsed="false" customWidth="true" hidden="false" outlineLevel="0" max="3" min="3" style="1" width="8.15"/>
    <col collapsed="false" customWidth="true" hidden="false" outlineLevel="0" max="4" min="4" style="1" width="7.86"/>
    <col collapsed="false" customWidth="true" hidden="false" outlineLevel="0" max="5" min="5" style="1" width="8.42"/>
    <col collapsed="false" customWidth="true" hidden="false" outlineLevel="0" max="6" min="6" style="1" width="8.29"/>
    <col collapsed="false" customWidth="true" hidden="false" outlineLevel="0" max="7" min="7" style="1" width="8.86"/>
    <col collapsed="false" customWidth="true" hidden="false" outlineLevel="0" max="8" min="8" style="1" width="11.85"/>
    <col collapsed="false" customWidth="true" hidden="false" outlineLevel="0" max="9" min="9" style="1" width="10.14"/>
    <col collapsed="false" customWidth="true" hidden="false" outlineLevel="0" max="10" min="10" style="1" width="7.29"/>
    <col collapsed="false" customWidth="true" hidden="false" outlineLevel="0" max="11" min="11" style="2" width="10.29"/>
    <col collapsed="false" customWidth="false" hidden="false" outlineLevel="0" max="12" min="12" style="1" width="9.14"/>
    <col collapsed="false" customWidth="true" hidden="false" outlineLevel="0" max="13" min="13" style="1" width="19.81"/>
    <col collapsed="false" customWidth="false" hidden="false" outlineLevel="0" max="14" min="14" style="1" width="9.14"/>
    <col collapsed="false" customWidth="true" hidden="false" outlineLevel="0" max="15" min="15" style="1" width="19.81"/>
    <col collapsed="false" customWidth="true" hidden="false" outlineLevel="0" max="16" min="16" style="1" width="28.6"/>
    <col collapsed="false" customWidth="false" hidden="false" outlineLevel="0" max="16384" min="17" style="1" width="9.14"/>
  </cols>
  <sheetData>
    <row r="2" customFormat="false" ht="15.75" hidden="false" customHeight="false" outlineLevel="0" collapsed="false">
      <c r="B2" s="3" t="s">
        <v>0</v>
      </c>
      <c r="C2" s="3"/>
      <c r="D2" s="3"/>
      <c r="E2" s="3"/>
      <c r="F2" s="3"/>
      <c r="G2" s="3"/>
      <c r="H2" s="3"/>
      <c r="I2" s="3"/>
      <c r="J2" s="3"/>
    </row>
    <row r="3" s="4" customFormat="true" ht="15" hidden="false" customHeight="true" outlineLevel="0" collapsed="false">
      <c r="B3" s="3" t="s">
        <v>1</v>
      </c>
      <c r="C3" s="3"/>
      <c r="D3" s="3"/>
      <c r="E3" s="3"/>
      <c r="F3" s="3"/>
      <c r="G3" s="3"/>
      <c r="H3" s="3"/>
      <c r="I3" s="3"/>
      <c r="J3" s="3"/>
      <c r="K3" s="5"/>
    </row>
    <row r="4" customFormat="false" ht="15" hidden="false" customHeight="false" outlineLevel="0" collapsed="false">
      <c r="B4" s="6"/>
    </row>
    <row r="5" customFormat="false" ht="15" hidden="false" customHeight="false" outlineLevel="0" collapsed="false">
      <c r="B5" s="7"/>
    </row>
    <row r="6" customFormat="false" ht="45.75" hidden="false" customHeight="true" outlineLevel="0" collapsed="false">
      <c r="B6" s="8" t="s">
        <v>2</v>
      </c>
      <c r="C6" s="8"/>
      <c r="D6" s="9" t="s">
        <v>3</v>
      </c>
      <c r="E6" s="9"/>
      <c r="F6" s="9"/>
      <c r="G6" s="9"/>
      <c r="H6" s="9"/>
      <c r="I6" s="9"/>
      <c r="J6" s="9"/>
    </row>
    <row r="7" customFormat="false" ht="48" hidden="false" customHeight="true" outlineLevel="0" collapsed="false">
      <c r="B7" s="8" t="s">
        <v>4</v>
      </c>
      <c r="C7" s="8"/>
      <c r="D7" s="9" t="s">
        <v>3</v>
      </c>
      <c r="E7" s="9"/>
      <c r="F7" s="9"/>
      <c r="G7" s="9"/>
      <c r="H7" s="9"/>
      <c r="I7" s="9"/>
      <c r="J7" s="9"/>
    </row>
    <row r="8" customFormat="false" ht="30.75" hidden="false" customHeight="true" outlineLevel="0" collapsed="false">
      <c r="B8" s="8" t="s">
        <v>5</v>
      </c>
      <c r="C8" s="8"/>
      <c r="D8" s="10" t="s">
        <v>6</v>
      </c>
      <c r="E8" s="10"/>
      <c r="F8" s="10"/>
      <c r="G8" s="10"/>
      <c r="H8" s="10"/>
      <c r="I8" s="10"/>
      <c r="J8" s="10"/>
    </row>
    <row r="9" customFormat="false" ht="32.25" hidden="false" customHeight="true" outlineLevel="0" collapsed="false">
      <c r="B9" s="8" t="s">
        <v>7</v>
      </c>
      <c r="C9" s="8"/>
      <c r="D9" s="10" t="s">
        <v>8</v>
      </c>
      <c r="E9" s="10"/>
      <c r="F9" s="10"/>
      <c r="G9" s="10"/>
      <c r="H9" s="10"/>
      <c r="I9" s="10"/>
      <c r="J9" s="10"/>
      <c r="K9" s="11"/>
    </row>
    <row r="10" customFormat="false" ht="57.75" hidden="false" customHeight="true" outlineLevel="0" collapsed="false">
      <c r="B10" s="8" t="s">
        <v>9</v>
      </c>
      <c r="C10" s="8"/>
      <c r="D10" s="12" t="str">
        <f aca="false">[1]Лист1!D8</f>
        <v>Российский рубль</v>
      </c>
      <c r="E10" s="12"/>
      <c r="F10" s="12"/>
      <c r="G10" s="12"/>
      <c r="H10" s="12"/>
      <c r="I10" s="12"/>
      <c r="J10" s="12"/>
      <c r="K10" s="11"/>
    </row>
    <row r="11" customFormat="false" ht="91.5" hidden="false" customHeight="true" outlineLevel="0" collapsed="false">
      <c r="B11" s="8" t="s">
        <v>10</v>
      </c>
      <c r="C11" s="8"/>
      <c r="D11" s="13" t="str">
        <f aca="false">[1]Лист1!D9</f>
        <v>не применялось</v>
      </c>
      <c r="E11" s="13"/>
      <c r="F11" s="13"/>
      <c r="G11" s="13"/>
      <c r="H11" s="13"/>
      <c r="I11" s="13"/>
      <c r="J11" s="13"/>
    </row>
    <row r="12" customFormat="false" ht="15.75" hidden="false" customHeight="true" outlineLevel="0" collapsed="false">
      <c r="B12" s="14" t="s">
        <v>11</v>
      </c>
      <c r="C12" s="14"/>
      <c r="D12" s="14"/>
      <c r="E12" s="14"/>
      <c r="F12" s="14"/>
      <c r="G12" s="14"/>
      <c r="H12" s="14"/>
      <c r="I12" s="14"/>
      <c r="J12" s="14"/>
    </row>
    <row r="13" customFormat="false" ht="15.7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</row>
    <row r="14" customFormat="false" ht="30.75" hidden="false" customHeight="true" outlineLevel="0" collapsed="false">
      <c r="B14" s="8" t="s">
        <v>12</v>
      </c>
      <c r="C14" s="8"/>
      <c r="D14" s="17" t="s">
        <v>13</v>
      </c>
      <c r="E14" s="17"/>
      <c r="F14" s="17"/>
      <c r="G14" s="17"/>
      <c r="H14" s="17"/>
      <c r="I14" s="17"/>
      <c r="J14" s="17"/>
    </row>
    <row r="15" customFormat="false" ht="35.25" hidden="false" customHeight="true" outlineLevel="0" collapsed="false">
      <c r="B15" s="18" t="s">
        <v>14</v>
      </c>
      <c r="C15" s="18"/>
      <c r="D15" s="18" t="s">
        <v>15</v>
      </c>
      <c r="E15" s="18"/>
      <c r="F15" s="18"/>
      <c r="G15" s="18"/>
      <c r="H15" s="18"/>
      <c r="I15" s="18"/>
      <c r="J15" s="18"/>
    </row>
    <row r="16" customFormat="false" ht="35.25" hidden="false" customHeight="true" outlineLevel="0" collapsed="false">
      <c r="B16" s="18" t="s">
        <v>16</v>
      </c>
      <c r="C16" s="18"/>
      <c r="D16" s="18" t="s">
        <v>15</v>
      </c>
      <c r="E16" s="18"/>
      <c r="F16" s="18"/>
      <c r="G16" s="18"/>
      <c r="H16" s="18"/>
      <c r="I16" s="18"/>
      <c r="J16" s="18"/>
    </row>
    <row r="17" customFormat="false" ht="30.75" hidden="false" customHeight="true" outlineLevel="0" collapsed="false">
      <c r="B17" s="18" t="s">
        <v>17</v>
      </c>
      <c r="C17" s="18"/>
      <c r="D17" s="18" t="s">
        <v>15</v>
      </c>
      <c r="E17" s="18"/>
      <c r="F17" s="18"/>
      <c r="G17" s="18"/>
      <c r="H17" s="18"/>
      <c r="I17" s="18"/>
      <c r="J17" s="18"/>
    </row>
    <row r="18" customFormat="false" ht="15" hidden="false" customHeight="false" outlineLevel="0" collapsed="false">
      <c r="B18" s="15"/>
      <c r="C18" s="16"/>
      <c r="D18" s="16"/>
      <c r="E18" s="16"/>
      <c r="F18" s="16"/>
      <c r="G18" s="16"/>
      <c r="H18" s="16"/>
      <c r="I18" s="16"/>
      <c r="J18" s="16"/>
    </row>
    <row r="19" customFormat="false" ht="15.75" hidden="false" customHeight="true" outlineLevel="0" collapsed="false">
      <c r="B19" s="14" t="s">
        <v>18</v>
      </c>
      <c r="C19" s="14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B20" s="6"/>
    </row>
    <row r="21" customFormat="false" ht="26.25" hidden="false" customHeight="true" outlineLevel="0" collapsed="false">
      <c r="B21" s="19" t="s">
        <v>19</v>
      </c>
      <c r="C21" s="19" t="s">
        <v>20</v>
      </c>
      <c r="D21" s="19" t="s">
        <v>21</v>
      </c>
      <c r="E21" s="19"/>
      <c r="F21" s="19"/>
      <c r="G21" s="19" t="s">
        <v>22</v>
      </c>
      <c r="H21" s="19" t="s">
        <v>23</v>
      </c>
      <c r="I21" s="19" t="s">
        <v>24</v>
      </c>
      <c r="J21" s="19" t="s">
        <v>25</v>
      </c>
      <c r="K21" s="20" t="s">
        <v>26</v>
      </c>
    </row>
    <row r="22" customFormat="false" ht="15" hidden="false" customHeight="false" outlineLevel="0" collapsed="false">
      <c r="B22" s="19"/>
      <c r="C22" s="19"/>
      <c r="D22" s="19" t="n">
        <v>1</v>
      </c>
      <c r="E22" s="19" t="n">
        <v>2</v>
      </c>
      <c r="F22" s="19" t="n">
        <v>3</v>
      </c>
      <c r="G22" s="19"/>
      <c r="H22" s="19"/>
      <c r="I22" s="19"/>
      <c r="J22" s="19"/>
      <c r="K22" s="20"/>
    </row>
    <row r="23" customFormat="false" ht="42.75" hidden="false" customHeight="true" outlineLevel="0" collapsed="false">
      <c r="B23" s="19"/>
      <c r="C23" s="19"/>
      <c r="D23" s="21" t="s">
        <v>27</v>
      </c>
      <c r="E23" s="21" t="s">
        <v>27</v>
      </c>
      <c r="F23" s="21" t="s">
        <v>27</v>
      </c>
      <c r="G23" s="19"/>
      <c r="H23" s="19"/>
      <c r="I23" s="19"/>
      <c r="J23" s="19"/>
      <c r="K23" s="20"/>
    </row>
    <row r="24" customFormat="false" ht="42" hidden="false" customHeight="true" outlineLevel="0" collapsed="false">
      <c r="B24" s="22" t="s">
        <v>28</v>
      </c>
      <c r="C24" s="23" t="s">
        <v>29</v>
      </c>
      <c r="D24" s="24" t="n">
        <v>3771.95</v>
      </c>
      <c r="E24" s="25" t="n">
        <v>3398.15</v>
      </c>
      <c r="F24" s="24" t="n">
        <v>3568.06</v>
      </c>
      <c r="G24" s="24" t="n">
        <f aca="false">SUM(D24:F24)/3</f>
        <v>3579.38666666667</v>
      </c>
      <c r="H24" s="21" t="n">
        <f aca="false">STDEVA(D24:F24)</f>
        <v>187.157233451805</v>
      </c>
      <c r="I24" s="21" t="n">
        <f aca="false">SUM(H24/G24*100)</f>
        <v>5.22875148401042</v>
      </c>
      <c r="J24" s="26" t="n">
        <v>3</v>
      </c>
      <c r="K24" s="27" t="n">
        <v>10738.17</v>
      </c>
      <c r="L24" s="28" t="s">
        <v>30</v>
      </c>
      <c r="M24" s="1" t="s">
        <v>30</v>
      </c>
      <c r="N24" s="1" t="s">
        <v>30</v>
      </c>
      <c r="O24" s="1" t="s">
        <v>31</v>
      </c>
      <c r="P24" s="1" t="s">
        <v>30</v>
      </c>
    </row>
    <row r="25" customFormat="false" ht="15" hidden="false" customHeight="false" outlineLevel="0" collapsed="false">
      <c r="B25" s="29" t="s">
        <v>32</v>
      </c>
      <c r="C25" s="21" t="s">
        <v>33</v>
      </c>
      <c r="D25" s="21" t="s">
        <v>33</v>
      </c>
      <c r="E25" s="21" t="s">
        <v>33</v>
      </c>
      <c r="F25" s="21" t="s">
        <v>33</v>
      </c>
      <c r="G25" s="21" t="s">
        <v>33</v>
      </c>
      <c r="H25" s="21" t="s">
        <v>33</v>
      </c>
      <c r="I25" s="21" t="s">
        <v>33</v>
      </c>
      <c r="J25" s="21" t="n">
        <f aca="false">SUM(J24:J24)</f>
        <v>3</v>
      </c>
      <c r="K25" s="27" t="n">
        <v>10738.17</v>
      </c>
    </row>
    <row r="26" customFormat="false" ht="15" hidden="false" customHeight="false" outlineLevel="0" collapsed="false">
      <c r="P26" s="1" t="s">
        <v>30</v>
      </c>
    </row>
    <row r="27" customFormat="false" ht="41.25" hidden="false" customHeight="true" outlineLevel="0" collapsed="false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P27" s="1" t="s">
        <v>30</v>
      </c>
    </row>
    <row r="28" customFormat="false" ht="15" hidden="false" customHeight="false" outlineLevel="0" collapsed="false">
      <c r="O28" s="1" t="s">
        <v>30</v>
      </c>
      <c r="P28" s="1" t="s">
        <v>30</v>
      </c>
    </row>
    <row r="29" customFormat="false" ht="15" hidden="false" customHeight="false" outlineLevel="0" collapsed="false">
      <c r="B29" s="31" t="s">
        <v>35</v>
      </c>
      <c r="C29" s="31"/>
      <c r="D29" s="31"/>
      <c r="H29" s="32" t="n">
        <v>46267</v>
      </c>
      <c r="I29" s="32"/>
      <c r="J29" s="32"/>
      <c r="O29" s="1" t="s">
        <v>30</v>
      </c>
    </row>
    <row r="30" customFormat="false" ht="15" hidden="false" customHeight="false" outlineLevel="0" collapsed="false">
      <c r="O30" s="1" t="s">
        <v>30</v>
      </c>
    </row>
    <row r="31" customFormat="false" ht="15" hidden="false" customHeight="false" outlineLevel="0" collapsed="false">
      <c r="P31" s="1" t="s">
        <v>30</v>
      </c>
    </row>
    <row r="32" customFormat="false" ht="15" hidden="false" customHeight="false" outlineLevel="0" collapsed="false">
      <c r="P32" s="1" t="s">
        <v>30</v>
      </c>
    </row>
  </sheetData>
  <mergeCells count="35">
    <mergeCell ref="B2:J2"/>
    <mergeCell ref="B3:J3"/>
    <mergeCell ref="B6:C6"/>
    <mergeCell ref="D6:J6"/>
    <mergeCell ref="B7:C7"/>
    <mergeCell ref="D7:J7"/>
    <mergeCell ref="B8:C8"/>
    <mergeCell ref="D8:J8"/>
    <mergeCell ref="B9:C9"/>
    <mergeCell ref="D9:J9"/>
    <mergeCell ref="B10:C10"/>
    <mergeCell ref="D10:J10"/>
    <mergeCell ref="B11:C11"/>
    <mergeCell ref="D11:J11"/>
    <mergeCell ref="B12:J12"/>
    <mergeCell ref="B14:C14"/>
    <mergeCell ref="D14:J14"/>
    <mergeCell ref="B15:C15"/>
    <mergeCell ref="D15:J15"/>
    <mergeCell ref="B16:C16"/>
    <mergeCell ref="D16:J16"/>
    <mergeCell ref="B17:C17"/>
    <mergeCell ref="D17:J17"/>
    <mergeCell ref="B19:J19"/>
    <mergeCell ref="B21:B23"/>
    <mergeCell ref="C21:C23"/>
    <mergeCell ref="D21:F21"/>
    <mergeCell ref="G21:G23"/>
    <mergeCell ref="H21:H23"/>
    <mergeCell ref="I21:I23"/>
    <mergeCell ref="J21:J23"/>
    <mergeCell ref="K21:K23"/>
    <mergeCell ref="B27:J27"/>
    <mergeCell ref="B29:D29"/>
    <mergeCell ref="H29:J2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77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  <Company>РосРеестр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2014-02-14T08:33:26Z</dcterms:created>
  <dc:creator>Лаптева_ММ</dc:creator>
  <dc:description/>
  <dc:language>ru-RU</dc:language>
  <cp:lastModifiedBy/>
  <dcterms:modified xsi:type="dcterms:W3CDTF">2026-09-07T13:12:34Z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