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Закупки\Диван УФК по РТ\Согласовано\"/>
    </mc:Choice>
  </mc:AlternateContent>
  <bookViews>
    <workbookView xWindow="0" yWindow="0" windowWidth="28770" windowHeight="12270"/>
  </bookViews>
  <sheets>
    <sheet name="Лист1 (2)" sheetId="2" r:id="rId1"/>
    <sheet name="Лист1" sheetId="3" r:id="rId2"/>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(2)'!$F$11</definedName>
    <definedName name="_ftnref4" localSheetId="0">'Лист1 (2)'!$O$11</definedName>
    <definedName name="_ftnref5" localSheetId="0">'Лист1 (2)'!$A$7</definedName>
    <definedName name="_ftnref6" localSheetId="0">'Лист1 (2)'!$G$12</definedName>
    <definedName name="_ftnref7" localSheetId="0">'Лист1 (2)'!$L$12</definedName>
    <definedName name="_ftnref8" localSheetId="0">'Лист1 (2)'!$N$12</definedName>
    <definedName name="_ftnref9" localSheetId="0">'Лист1 (2)'!$G$13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6" i="2" l="1"/>
  <c r="K16" i="2" l="1"/>
  <c r="N17" i="2" s="1"/>
  <c r="J16" i="2"/>
</calcChain>
</file>

<file path=xl/sharedStrings.xml><?xml version="1.0" encoding="utf-8"?>
<sst xmlns="http://schemas.openxmlformats.org/spreadsheetml/2006/main" count="35" uniqueCount="33">
  <si>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</si>
  <si>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</si>
  <si>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</si>
  <si>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</si>
  <si>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</si>
  <si>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</si>
  <si>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</si>
  <si>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</si>
  <si>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</si>
  <si>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</si>
  <si>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</si>
  <si>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</si>
  <si>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</si>
  <si>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</si>
  <si>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</si>
  <si>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</si>
  <si>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</si>
  <si>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</si>
  <si>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 ЦК: Метод сопоставимых рыночных цен</t>
  </si>
  <si>
    <t xml:space="preserve">Обоснование начальной (максимальной) цены контракта  (НМЦК(ЦК)) </t>
  </si>
  <si>
    <t>Цена государственного контракта включает в себя доставку, погрузку, разгрузку,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</si>
  <si>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</si>
  <si>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</si>
  <si>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 xml:space="preserve">Предмет контракта: Поставка дивана для нужд Управления Федерального казначейства по Республике Татарстан 
</t>
  </si>
  <si>
    <t>штука</t>
  </si>
  <si>
    <t>Поставка дивана для нужд Управления Федерального казначейства по Республике Татарстан</t>
  </si>
  <si>
    <t xml:space="preserve">
Диван
КТРУ: 31.09.12.110-00000005
</t>
  </si>
  <si>
    <t>Итого НМЦК</t>
  </si>
  <si>
    <t>Дата подготовки обоснования ЦК:  29.06.2026</t>
  </si>
  <si>
    <r>
      <t>Реквизиты запросов ценовой информации (в т.ч. в ЕИС):</t>
    </r>
    <r>
      <rPr>
        <sz val="12"/>
        <rFont val="Times New Roman"/>
        <family val="1"/>
        <charset val="204"/>
      </rPr>
      <t xml:space="preserve"> Запрос направлен в 20 организаций исх. № 59-07-11/3322от 23.06.2026г., запрос цен в ЕИС 0811400000126000546 (ред. №01) от 24.06.2026г.</t>
    </r>
    <r>
      <rPr>
        <sz val="12"/>
        <color rgb="FFFF0000"/>
        <rFont val="Times New Roman"/>
        <family val="1"/>
        <charset val="204"/>
      </rPr>
      <t xml:space="preserve"> </t>
    </r>
    <r>
      <rPr>
        <sz val="12"/>
        <color theme="1"/>
        <rFont val="Times New Roman"/>
        <family val="1"/>
        <charset val="204"/>
      </rPr>
      <t xml:space="preserve">
Ответ получен от 3 (трех) организаций. Источник № 1 Вх. от 26.06.2026 г. № 5065; Источник № 2 Вх. от 29.06.2026 г. № 5112; Источник № 3 Вх. от  29.06.2026г. № 5113. На основании полученных комерческих предложений произведен расчет НМЦК:</t>
    </r>
  </si>
  <si>
    <t>Источник 
№ 1 вх.№ 5065 от 26.06.2026</t>
  </si>
  <si>
    <t>Источник № 2 вх. № 5112 от 29.06.2026</t>
  </si>
  <si>
    <t>Источник № 3 вх.  № 5113 от 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</si>
</sst>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sz val="10"/>
      <color indexed="8"/>
      <name val="Times New Roman"/>
      <family val="1"/>
      <charset val="204"/>
    </font>
    <font>
      <sz val="11"/>
      <color theme="1"/>
      <name val="Calibri"/>
      <family val="2"/>
      <charset val="204"/>
      <scheme val="minor"/>
    </font>
    <font>
      <sz val="11"/>
      <color indexed="8"/>
      <name val="Times New Roman"/>
      <family val="1"/>
      <charset val="204"/>
    </font>
    <font>
      <sz val="12"/>
      <color rgb="FFFF0000"/>
      <name val="Times New Roman"/>
      <family val="1"/>
      <charset val="204"/>
    </font>
    <font>
      <sz val="12"/>
      <color indexed="8"/>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s>
  <cellStyleXfs count="3">
    <xf numFmtId="0" fontId="0" fillId="0" borderId="0"/>
    <xf numFmtId="0" fontId="2" fillId="0" borderId="0" applyNumberFormat="0" applyFill="0" applyBorder="0" applyAlignment="0" applyProtection="0"/>
    <xf numFmtId="43" fontId="7" fillId="0" borderId="0" applyFont="0" applyFill="0" applyBorder="0" applyAlignment="0" applyProtection="0"/>
  </cellStyleXfs>
  <cellXfs count="51">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0" fontId="3" fillId="0" borderId="6" xfId="1"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2"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wrapText="1"/>
    </xf>
    <xf numFmtId="43" fontId="1" fillId="0" borderId="10" xfId="2" applyFont="1" applyBorder="1" applyAlignment="1">
      <alignment vertical="center" wrapText="1"/>
    </xf>
    <xf numFmtId="0" fontId="1" fillId="2" borderId="7" xfId="0" applyFont="1" applyFill="1" applyBorder="1" applyAlignment="1">
      <alignment horizontal="center" vertical="center" wrapText="1"/>
    </xf>
    <xf numFmtId="0" fontId="6" fillId="0" borderId="0" xfId="0" applyFont="1"/>
    <xf numFmtId="0" fontId="8" fillId="0" borderId="0" xfId="0" applyFont="1" applyAlignment="1">
      <alignment horizontal="center" vertical="center" wrapText="1" shrinkToFit="1"/>
    </xf>
    <xf numFmtId="0" fontId="1" fillId="0" borderId="9" xfId="0" applyFont="1" applyBorder="1" applyAlignment="1">
      <alignment horizontal="center" vertical="center" wrapText="1"/>
    </xf>
    <xf numFmtId="0" fontId="0" fillId="0" borderId="4" xfId="0" applyBorder="1" applyAlignment="1">
      <alignment horizontal="center" vertical="center" wrapText="1"/>
    </xf>
    <xf numFmtId="2" fontId="1" fillId="0" borderId="9" xfId="0" applyNumberFormat="1" applyFont="1" applyBorder="1" applyAlignment="1">
      <alignment vertical="center" wrapText="1"/>
    </xf>
    <xf numFmtId="0" fontId="10" fillId="0" borderId="10" xfId="0" applyFont="1" applyFill="1" applyBorder="1" applyAlignment="1">
      <alignment horizontal="center" vertical="center" wrapText="1"/>
    </xf>
    <xf numFmtId="43" fontId="1" fillId="0" borderId="7" xfId="2" applyFont="1" applyBorder="1" applyAlignment="1">
      <alignment horizontal="center" vertical="center" wrapText="1"/>
    </xf>
    <xf numFmtId="43" fontId="1" fillId="0" borderId="13" xfId="2" applyFont="1" applyBorder="1" applyAlignment="1">
      <alignment horizontal="center" vertical="center" wrapText="1"/>
    </xf>
    <xf numFmtId="0" fontId="4" fillId="0" borderId="10" xfId="0" applyFont="1" applyBorder="1" applyAlignment="1">
      <alignment horizontal="center" vertical="center" wrapText="1"/>
    </xf>
    <xf numFmtId="0" fontId="1" fillId="0" borderId="0" xfId="0" applyFont="1" applyAlignment="1">
      <alignment horizontal="left" vertical="center" wrapText="1"/>
    </xf>
    <xf numFmtId="0" fontId="3" fillId="0" borderId="11" xfId="1" applyFont="1" applyBorder="1" applyAlignment="1">
      <alignment horizontal="center" vertical="center" wrapText="1"/>
    </xf>
    <xf numFmtId="0" fontId="0" fillId="0" borderId="6" xfId="0" applyBorder="1" applyAlignment="1">
      <alignment horizontal="center" vertical="center" wrapText="1"/>
    </xf>
    <xf numFmtId="0" fontId="3" fillId="0" borderId="12" xfId="1" applyFont="1" applyBorder="1" applyAlignment="1">
      <alignment horizontal="center" vertical="center" wrapText="1"/>
    </xf>
    <xf numFmtId="0" fontId="0" fillId="0" borderId="7" xfId="0" applyBorder="1" applyAlignment="1">
      <alignment horizontal="center" vertical="center" wrapText="1"/>
    </xf>
    <xf numFmtId="0" fontId="1" fillId="0" borderId="14" xfId="0" applyFont="1" applyBorder="1" applyAlignment="1">
      <alignment horizontal="center" vertical="center" wrapText="1"/>
    </xf>
    <xf numFmtId="0" fontId="0" fillId="0" borderId="5"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11" fillId="2" borderId="0" xfId="0" applyFont="1" applyFill="1" applyAlignment="1">
      <alignment horizont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8" fillId="0" borderId="0" xfId="0" applyFont="1" applyAlignment="1">
      <alignment horizontal="center" vertical="center" wrapText="1" shrinkToFi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0" fillId="0" borderId="4" xfId="0" applyBorder="1" applyAlignment="1">
      <alignment horizontal="right"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4" fillId="0" borderId="7" xfId="0" applyFont="1"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tabSelected="1" topLeftCell="A4" zoomScale="85" zoomScaleNormal="85" workbookViewId="0">
      <selection activeCell="U15" sqref="U15"/>
    </sheetView>
  </sheetViews>
  <sheetFormatPr defaultRowHeight="15.75" x14ac:dyDescent="0.25"/>
  <cols>
    <col min="1" max="1" width="1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3.85546875" style="2" customWidth="1"/>
    <col min="14" max="14" width="16.28515625" style="2" customWidth="1"/>
    <col min="15" max="16" width="12.85546875" style="2" customWidth="1"/>
    <col min="17" max="16384" width="9.140625" style="2"/>
  </cols>
  <sheetData>
    <row r="1" spans="1:17" ht="60" customHeight="1" x14ac:dyDescent="0.25">
      <c r="A1" s="36" t="s">
        <v>19</v>
      </c>
      <c r="B1" s="36"/>
      <c r="C1" s="36"/>
      <c r="D1" s="36"/>
      <c r="E1" s="36"/>
      <c r="F1" s="36"/>
      <c r="G1" s="36"/>
      <c r="H1" s="36"/>
      <c r="I1" s="36"/>
      <c r="J1" s="36"/>
      <c r="K1" s="36"/>
      <c r="L1" s="36"/>
      <c r="M1" s="36"/>
      <c r="N1" s="36"/>
      <c r="O1" s="36"/>
      <c r="P1" s="36"/>
      <c r="Q1" s="36"/>
    </row>
    <row r="4" spans="1:17" x14ac:dyDescent="0.25">
      <c r="A4" s="37" t="s">
        <v>28</v>
      </c>
      <c r="B4" s="37"/>
      <c r="C4" s="37"/>
      <c r="D4" s="37"/>
      <c r="E4" s="37"/>
      <c r="F4" s="37"/>
      <c r="G4" s="37"/>
      <c r="H4" s="37"/>
      <c r="I4" s="37"/>
      <c r="J4" s="37"/>
      <c r="K4" s="37"/>
      <c r="L4" s="37"/>
      <c r="M4" s="37"/>
      <c r="N4" s="37"/>
      <c r="O4" s="37"/>
      <c r="P4" s="37"/>
      <c r="Q4" s="37"/>
    </row>
    <row r="5" spans="1:17" ht="40.5" customHeight="1" x14ac:dyDescent="0.25">
      <c r="A5" s="38" t="s">
        <v>23</v>
      </c>
      <c r="B5" s="39"/>
      <c r="C5" s="39"/>
      <c r="D5" s="39"/>
      <c r="E5" s="39"/>
      <c r="F5" s="39"/>
      <c r="G5" s="39"/>
      <c r="H5" s="39"/>
      <c r="I5" s="39"/>
      <c r="J5" s="39"/>
      <c r="K5" s="39"/>
      <c r="L5" s="39"/>
      <c r="M5" s="39"/>
      <c r="N5" s="39"/>
      <c r="O5" s="39"/>
      <c r="P5" s="39"/>
      <c r="Q5" s="39"/>
    </row>
    <row r="6" spans="1:17" ht="29.25" customHeight="1" x14ac:dyDescent="0.25">
      <c r="A6" s="40" t="s">
        <v>18</v>
      </c>
      <c r="B6" s="40"/>
      <c r="C6" s="40"/>
      <c r="D6" s="40"/>
      <c r="E6" s="40"/>
      <c r="F6" s="40"/>
      <c r="G6" s="40"/>
      <c r="H6" s="40"/>
      <c r="I6" s="40"/>
      <c r="J6" s="40"/>
      <c r="K6" s="40"/>
      <c r="L6" s="40"/>
      <c r="M6" s="40"/>
      <c r="N6" s="40"/>
      <c r="O6" s="40"/>
      <c r="P6" s="40"/>
      <c r="Q6" s="40"/>
    </row>
    <row r="7" spans="1:17" ht="51.75" customHeight="1" x14ac:dyDescent="0.25">
      <c r="A7" s="38" t="s">
        <v>29</v>
      </c>
      <c r="B7" s="38"/>
      <c r="C7" s="38"/>
      <c r="D7" s="38"/>
      <c r="E7" s="38"/>
      <c r="F7" s="38"/>
      <c r="G7" s="38"/>
      <c r="H7" s="38"/>
      <c r="I7" s="38"/>
      <c r="J7" s="38"/>
      <c r="K7" s="38"/>
      <c r="L7" s="38"/>
      <c r="M7" s="38"/>
      <c r="N7" s="38"/>
      <c r="O7" s="38"/>
      <c r="P7" s="38"/>
      <c r="Q7" s="38"/>
    </row>
    <row r="8" spans="1:17" ht="23.25" customHeight="1" x14ac:dyDescent="0.25">
      <c r="A8" s="23" t="s">
        <v>0</v>
      </c>
      <c r="B8" s="23"/>
      <c r="C8" s="23"/>
      <c r="D8" s="23"/>
      <c r="E8" s="23"/>
      <c r="F8" s="23"/>
      <c r="G8" s="23"/>
      <c r="H8" s="23"/>
      <c r="I8" s="23"/>
      <c r="J8" s="23"/>
      <c r="K8" s="23"/>
      <c r="L8" s="23"/>
      <c r="M8" s="23"/>
      <c r="N8" s="23"/>
      <c r="O8" s="23"/>
      <c r="P8" s="23"/>
      <c r="Q8" s="23"/>
    </row>
    <row r="9" spans="1:17" ht="34.5" customHeight="1" x14ac:dyDescent="0.25">
      <c r="A9" s="23" t="s">
        <v>15</v>
      </c>
      <c r="B9" s="23"/>
      <c r="C9" s="23"/>
      <c r="D9" s="23"/>
      <c r="E9" s="23"/>
      <c r="F9" s="23"/>
      <c r="G9" s="23"/>
      <c r="H9" s="23"/>
      <c r="I9" s="23"/>
      <c r="J9" s="23"/>
      <c r="K9" s="23"/>
      <c r="L9" s="23"/>
      <c r="M9" s="23"/>
      <c r="N9" s="23"/>
      <c r="O9" s="23"/>
      <c r="P9" s="23"/>
      <c r="Q9" s="23"/>
    </row>
    <row r="10" spans="1:17" ht="16.5" thickBot="1" x14ac:dyDescent="0.3"/>
    <row r="11" spans="1:17" ht="16.5" thickBot="1" x14ac:dyDescent="0.3">
      <c r="A11" s="30" t="s">
        <v>16</v>
      </c>
      <c r="B11" s="33" t="s">
        <v>1</v>
      </c>
      <c r="C11" s="30" t="s">
        <v>2</v>
      </c>
      <c r="D11" s="33" t="s">
        <v>3</v>
      </c>
      <c r="E11" s="30" t="s">
        <v>4</v>
      </c>
      <c r="F11" s="33" t="s">
        <v>5</v>
      </c>
      <c r="G11" s="48" t="s">
        <v>6</v>
      </c>
      <c r="H11" s="49"/>
      <c r="I11" s="49"/>
      <c r="J11" s="49"/>
      <c r="K11" s="49"/>
      <c r="L11" s="49"/>
      <c r="M11" s="49"/>
      <c r="N11" s="49"/>
      <c r="O11" s="33" t="s">
        <v>7</v>
      </c>
      <c r="P11" s="3" t="s">
        <v>8</v>
      </c>
    </row>
    <row r="12" spans="1:17" ht="126.75" thickBot="1" x14ac:dyDescent="0.3">
      <c r="A12" s="31"/>
      <c r="B12" s="34"/>
      <c r="C12" s="31"/>
      <c r="D12" s="34"/>
      <c r="E12" s="31"/>
      <c r="F12" s="34"/>
      <c r="G12" s="26" t="s">
        <v>10</v>
      </c>
      <c r="H12" s="42"/>
      <c r="I12" s="43"/>
      <c r="J12" s="31" t="s">
        <v>11</v>
      </c>
      <c r="K12" s="31" t="s">
        <v>17</v>
      </c>
      <c r="L12" s="24" t="s">
        <v>12</v>
      </c>
      <c r="M12" s="25"/>
      <c r="N12" s="24" t="s">
        <v>13</v>
      </c>
      <c r="O12" s="34"/>
      <c r="P12" s="4" t="s">
        <v>9</v>
      </c>
    </row>
    <row r="13" spans="1:17" ht="63.75" thickBot="1" x14ac:dyDescent="0.3">
      <c r="A13" s="31"/>
      <c r="B13" s="34"/>
      <c r="C13" s="31"/>
      <c r="D13" s="34"/>
      <c r="E13" s="31"/>
      <c r="F13" s="34"/>
      <c r="G13" s="11" t="s">
        <v>30</v>
      </c>
      <c r="H13" s="50" t="s">
        <v>31</v>
      </c>
      <c r="I13" s="50" t="s">
        <v>32</v>
      </c>
      <c r="J13" s="31"/>
      <c r="K13" s="31"/>
      <c r="L13" s="24"/>
      <c r="M13" s="25"/>
      <c r="N13" s="24"/>
      <c r="O13" s="34"/>
      <c r="P13" s="5"/>
    </row>
    <row r="14" spans="1:17" ht="32.25" thickBot="1" x14ac:dyDescent="0.3">
      <c r="A14" s="32"/>
      <c r="B14" s="35"/>
      <c r="C14" s="32"/>
      <c r="D14" s="35"/>
      <c r="E14" s="32"/>
      <c r="F14" s="35"/>
      <c r="G14" s="1" t="s">
        <v>14</v>
      </c>
      <c r="H14" s="1" t="s">
        <v>14</v>
      </c>
      <c r="I14" s="1" t="s">
        <v>14</v>
      </c>
      <c r="J14" s="32"/>
      <c r="K14" s="32"/>
      <c r="L14" s="26"/>
      <c r="M14" s="27"/>
      <c r="N14" s="26"/>
      <c r="O14" s="35"/>
      <c r="P14" s="6"/>
    </row>
    <row r="15" spans="1:17" ht="16.5" thickBot="1" x14ac:dyDescent="0.3">
      <c r="A15" s="8">
        <v>1</v>
      </c>
      <c r="B15" s="9">
        <v>2</v>
      </c>
      <c r="C15" s="9">
        <v>3</v>
      </c>
      <c r="D15" s="9">
        <v>4</v>
      </c>
      <c r="E15" s="1">
        <v>5</v>
      </c>
      <c r="F15" s="1">
        <v>6</v>
      </c>
      <c r="G15" s="1">
        <v>7</v>
      </c>
      <c r="H15" s="1">
        <v>8</v>
      </c>
      <c r="I15" s="1">
        <v>9</v>
      </c>
      <c r="J15" s="1">
        <v>10</v>
      </c>
      <c r="K15" s="1">
        <v>11</v>
      </c>
      <c r="L15" s="28">
        <v>12</v>
      </c>
      <c r="M15" s="29"/>
      <c r="N15" s="16">
        <v>13</v>
      </c>
      <c r="O15" s="1">
        <v>14</v>
      </c>
      <c r="P15" s="1">
        <v>15</v>
      </c>
    </row>
    <row r="16" spans="1:17" ht="69.75" customHeight="1" thickBot="1" x14ac:dyDescent="0.3">
      <c r="A16" s="10">
        <v>1</v>
      </c>
      <c r="B16" s="22" t="s">
        <v>26</v>
      </c>
      <c r="C16" s="19" t="s">
        <v>25</v>
      </c>
      <c r="D16" s="3"/>
      <c r="E16" s="13" t="s">
        <v>24</v>
      </c>
      <c r="F16" s="1">
        <v>1</v>
      </c>
      <c r="G16" s="20">
        <v>78000</v>
      </c>
      <c r="H16" s="20">
        <v>95036</v>
      </c>
      <c r="I16" s="20">
        <v>70000</v>
      </c>
      <c r="J16" s="7">
        <f t="shared" ref="J16" si="0">(STDEV(G16:I16)/AVERAGE(G16:I16))*100</f>
        <v>15.783939609297576</v>
      </c>
      <c r="K16" s="21">
        <f t="shared" ref="K16" si="1">ROUNDDOWN(AVERAGE(G16:I16),2)</f>
        <v>81012</v>
      </c>
      <c r="L16" s="18"/>
      <c r="M16" s="17" t="s">
        <v>21</v>
      </c>
      <c r="N16" s="20">
        <f>I16*F16</f>
        <v>70000</v>
      </c>
      <c r="O16" s="7"/>
      <c r="P16" s="7"/>
    </row>
    <row r="17" spans="1:16" ht="16.5" customHeight="1" thickBot="1" x14ac:dyDescent="0.3">
      <c r="A17" s="45" t="s">
        <v>27</v>
      </c>
      <c r="B17" s="46"/>
      <c r="C17" s="46"/>
      <c r="D17" s="46"/>
      <c r="E17" s="46"/>
      <c r="F17" s="46"/>
      <c r="G17" s="46"/>
      <c r="H17" s="46"/>
      <c r="I17" s="46"/>
      <c r="J17" s="46"/>
      <c r="K17" s="46"/>
      <c r="L17" s="46"/>
      <c r="M17" s="47"/>
      <c r="N17" s="12">
        <f>SUM(N16:N16)</f>
        <v>70000</v>
      </c>
      <c r="O17" s="7"/>
      <c r="P17" s="7"/>
    </row>
    <row r="20" spans="1:16" s="14" customFormat="1" ht="31.5" customHeight="1" x14ac:dyDescent="0.2">
      <c r="A20" s="44" t="s">
        <v>20</v>
      </c>
      <c r="B20" s="44"/>
      <c r="C20" s="44"/>
      <c r="D20" s="44"/>
      <c r="E20" s="44"/>
      <c r="F20" s="44"/>
      <c r="G20" s="44"/>
      <c r="H20" s="44"/>
      <c r="I20" s="44"/>
      <c r="J20" s="44"/>
      <c r="K20" s="44"/>
      <c r="L20" s="44"/>
      <c r="M20" s="15"/>
    </row>
    <row r="22" spans="1:16" x14ac:dyDescent="0.25">
      <c r="A22" s="41" t="s">
        <v>22</v>
      </c>
      <c r="B22" s="41"/>
      <c r="C22" s="41"/>
      <c r="D22" s="41"/>
      <c r="E22" s="41"/>
      <c r="F22" s="41"/>
      <c r="G22" s="41"/>
      <c r="H22" s="41"/>
      <c r="I22" s="41"/>
      <c r="J22" s="41"/>
      <c r="K22" s="41"/>
      <c r="L22" s="41"/>
      <c r="M22" s="41"/>
      <c r="N22" s="41"/>
      <c r="O22" s="41"/>
      <c r="P22" s="41"/>
    </row>
    <row r="23" spans="1:16" x14ac:dyDescent="0.25">
      <c r="A23" s="41"/>
      <c r="B23" s="41"/>
      <c r="C23" s="41"/>
      <c r="D23" s="41"/>
      <c r="E23" s="41"/>
      <c r="F23" s="41"/>
      <c r="G23" s="41"/>
      <c r="H23" s="41"/>
      <c r="I23" s="41"/>
      <c r="J23" s="41"/>
      <c r="K23" s="41"/>
      <c r="L23" s="41"/>
      <c r="M23" s="41"/>
      <c r="N23" s="41"/>
      <c r="O23" s="41"/>
      <c r="P23" s="41"/>
    </row>
    <row r="24" spans="1:16" x14ac:dyDescent="0.25">
      <c r="A24" s="41"/>
      <c r="B24" s="41"/>
      <c r="C24" s="41"/>
      <c r="D24" s="41"/>
      <c r="E24" s="41"/>
      <c r="F24" s="41"/>
      <c r="G24" s="41"/>
      <c r="H24" s="41"/>
      <c r="I24" s="41"/>
      <c r="J24" s="41"/>
      <c r="K24" s="41"/>
      <c r="L24" s="41"/>
      <c r="M24" s="41"/>
      <c r="N24" s="41"/>
      <c r="O24" s="41"/>
      <c r="P24" s="41"/>
    </row>
    <row r="25" spans="1:16" x14ac:dyDescent="0.25">
      <c r="A25" s="41"/>
      <c r="B25" s="41"/>
      <c r="C25" s="41"/>
      <c r="D25" s="41"/>
      <c r="E25" s="41"/>
      <c r="F25" s="41"/>
      <c r="G25" s="41"/>
      <c r="H25" s="41"/>
      <c r="I25" s="41"/>
      <c r="J25" s="41"/>
      <c r="K25" s="41"/>
      <c r="L25" s="41"/>
      <c r="M25" s="41"/>
      <c r="N25" s="41"/>
      <c r="O25" s="41"/>
      <c r="P25" s="41"/>
    </row>
  </sheetData>
  <mergeCells count="24">
    <mergeCell ref="A22:P25"/>
    <mergeCell ref="D11:D14"/>
    <mergeCell ref="E11:E14"/>
    <mergeCell ref="F11:F14"/>
    <mergeCell ref="O11:O14"/>
    <mergeCell ref="G12:I12"/>
    <mergeCell ref="J12:J14"/>
    <mergeCell ref="K12:K14"/>
    <mergeCell ref="A20:L20"/>
    <mergeCell ref="A17:M17"/>
    <mergeCell ref="G11:N11"/>
    <mergeCell ref="N12:N14"/>
    <mergeCell ref="A1:Q1"/>
    <mergeCell ref="A4:Q4"/>
    <mergeCell ref="A5:Q5"/>
    <mergeCell ref="A6:Q6"/>
    <mergeCell ref="A7:Q7"/>
    <mergeCell ref="A8:Q8"/>
    <mergeCell ref="L12:M14"/>
    <mergeCell ref="L15:M15"/>
    <mergeCell ref="A9:Q9"/>
    <mergeCell ref="A11:A14"/>
    <mergeCell ref="B11:B14"/>
    <mergeCell ref="C11:C14"/>
  </mergeCells>
  <hyperlinks>
    <hyperlink ref="B11" location="_ftn1" display="_ftn1"/>
    <hyperlink ref="D11" location="_ftn2" display="_ftn2"/>
    <hyperlink ref="F11" location="_ftn3" display="_ftn3"/>
    <hyperlink ref="O11" location="_ftn4" display="_ftn4"/>
    <hyperlink ref="P12" location="_ftn5" display="_ftn5"/>
    <hyperlink ref="G12" location="_ftn6" display="_ftn6"/>
    <hyperlink ref="L12" location="_ftn7" display="_ftn7"/>
    <hyperlink ref="N12" location="_ftn8" display="_ftn8"/>
  </hyperlinks>
  <pageMargins left="0.25" right="0.25"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9</vt:i4>
      </vt:variant>
    </vt:vector>
  </HeadingPairs>
  <TitlesOfParts>
    <vt:vector size="11" baseType="lpstr">
      <vt:lpstr>Лист1 (2)</vt:lpstr>
      <vt:lpstr>Лист1</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2026-03-16T14:14:15Z</cp:lastPrinted>
  <dcterms:created xsi:type="dcterms:W3CDTF">2025-05-16T11:17:36Z</dcterms:created>
  <dcterms:modified xsi:type="dcterms:W3CDTF">2026-09-01T11:55:27Z</dcterms:modified>
</cp:coreProperties>
</file>