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358D7B71-12BD-49E2-A28A-95FCED0CA1D1}" xr6:coauthVersionLast="47" xr6:coauthVersionMax="47" xr10:uidLastSave="{00000000-0000-0000-0000-000000000000}"/>
  <bookViews>
    <workbookView xWindow="2985" yWindow="2985" windowWidth="21600" windowHeight="11385" xr2:uid="{00000000-000D-0000-FFFF-FFFF00000000}"/>
  </bookViews>
  <sheets>
    <sheet name="Лист2" sheetId="2" r:id="rId1"/>
    <sheet name="Лист1" sheetId="4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2" l="1"/>
  <c r="L18" i="2"/>
  <c r="O19" i="2"/>
  <c r="L19" i="2"/>
  <c r="M18" i="2" l="1"/>
  <c r="N18" i="2" s="1"/>
  <c r="M19" i="2"/>
  <c r="N19" i="2" s="1"/>
  <c r="C15" i="2"/>
</calcChain>
</file>

<file path=xl/sharedStrings.xml><?xml version="1.0" encoding="utf-8"?>
<sst xmlns="http://schemas.openxmlformats.org/spreadsheetml/2006/main" count="59" uniqueCount="50">
  <si>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</si>
  <si>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</si>
  <si>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</si>
  <si>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</si>
  <si>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</si>
  <si>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</si>
  <si>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</si>
  <si>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</si>
  <si>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</si>
  <si>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</si>
  <si>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Начальная (максимальная) цена контракта</t>
  </si>
  <si>
    <t>Кол-во источников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</si>
  <si>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</si>
  <si>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</si>
  <si>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</si>
  <si>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</si>
  <si>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</si>
  <si>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</si>
  <si>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</si>
  <si>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</si>
  <si>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</si>
  <si>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</si>
  <si>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t>Приложение № 2
к извещению о проведении электронного аукциона</t>
  </si>
  <si>
    <t>Основные характеристики объекта закупки</t>
  </si>
  <si>
    <t>Наименование</t>
  </si>
  <si>
    <t>Характеристики объекта закупки</t>
  </si>
  <si>
    <t>Единица измерения</t>
  </si>
  <si>
    <t>В соответствии с описанием объекта закупки (Техническое задание - Приложение № 1)</t>
  </si>
  <si>
    <t>Используемый метод определения начальной (максимальной) цены контракта (далее - НМЦК), обоснование его применения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</si>
  <si>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</si>
  <si>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</si>
  <si>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</si>
  <si>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r>
      <t xml:space="preserve">среднее квадратичное отклонение </t>
    </r>
    <r>
      <rPr>
        <sz val="16"/>
        <color theme="1"/>
        <rFont val="Times New Roman"/>
        <family val="1"/>
        <charset val="204"/>
      </rPr>
      <t>σ</t>
    </r>
  </si>
  <si>
    <t>Совокупность цен принимается однородной при значении коэффициента вариации менее 33%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</si>
  <si>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</si>
  <si>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Кол-во позиций (всего)</t>
  </si>
  <si>
    <t>см. таблицу</t>
  </si>
  <si>
    <t>В соответствии с Общероссийским классификатором единиц измерения (ОКЕИ) ОК 015-94 (МК 002-97) (Постановление Госстандарта РФ 26.12.1994 №366</t>
  </si>
  <si>
    <t>Ценовое предложение №4 Вх.№</t>
  </si>
  <si>
    <t>В соответствии с приказом Минэкономразвития России от 02.10.2013 N 567,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</si>
  <si>
    <t xml:space="preserve">Расчет выполнил:
Начальник отделения (НИОМПР) Южного филиала ФГБУ ЦЭПП МЧС России ___________________________  Е.П.Малышенко
Соответствие обоснования начальной (максимальной) цены контракта, цены контракт,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удостоверяю:
Главный бухгалтер Южного филиала ФГБУ ЦЭПП МЧС России ___________________________ Л.В. Ковалева
Начальник Южного филиала ФГБУ ЦЭПП МЧС России ___________________________  А.Н. Джандубаев
Руководитель контрактной службы __________________________  А.П. Чернявская 
</t>
  </si>
  <si>
    <t xml:space="preserve">упак.. </t>
  </si>
  <si>
    <t xml:space="preserve"> </t>
  </si>
  <si>
    <t>Ценовое предложение №3 Вх .№ 18-1-10-102 от 03.06.2026</t>
  </si>
  <si>
    <t>Ценовое предложение №2 Вх.№ 18-1-10-107 от 08.06.2026</t>
  </si>
  <si>
    <t>Ценовое предложение №1 Вх. № 18-1-10-94 от 03.06.2026</t>
  </si>
  <si>
    <t xml:space="preserve">Салфетки гигиенические влажные  (1 упаковка- 100 штук) </t>
  </si>
  <si>
    <t xml:space="preserve">Поставка расходных медицинских материалов (салфеток) для Южного филиала ФГБУ ЦЭПП МЧС России </t>
  </si>
  <si>
    <t>Обоснование начальной (максимальной) цены контракта,  заключаемого на поставку расходных медицинских материалов (салфеток) для Южного филиала ФГБУ ЦЭПП МЧС России</t>
  </si>
  <si>
    <t>Полотенце бумажное (1 упаковка 100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</si>
</sst>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164" fontId="8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12" fillId="0" borderId="15" xfId="0" applyNumberFormat="1" applyFont="1" applyBorder="1" applyAlignment="1">
      <alignment horizontal="center" vertical="center" wrapText="1"/>
    </xf>
    <xf numFmtId="2" fontId="12" fillId="0" borderId="18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8" fillId="3" borderId="0" xfId="0" applyFont="1" applyFill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20" xfId="0" applyFont="1" applyBorder="1" applyAlignment="1">
      <alignment horizontal="justify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right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4" fontId="3" fillId="5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44303</xdr:colOff>
      <xdr:row>9</xdr:row>
      <xdr:rowOff>22150</xdr:rowOff>
    </xdr:from>
    <xdr:to>
      <xdr:col>4</xdr:col>
      <xdr:colOff>1151860</xdr:colOff>
      <xdr:row>9</xdr:row>
      <xdr:rowOff>697761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20437" y="5726074"/>
          <a:ext cx="2093284" cy="6756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4</xdr:col>
      <xdr:colOff>688015</xdr:colOff>
      <xdr:row>10</xdr:row>
      <xdr:rowOff>433498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19575" y="6419850"/>
          <a:ext cx="16764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576899</xdr:colOff>
      <xdr:row>7</xdr:row>
      <xdr:rowOff>71689</xdr:rowOff>
    </xdr:from>
    <xdr:to>
      <xdr:col>5</xdr:col>
      <xdr:colOff>343341</xdr:colOff>
      <xdr:row>7</xdr:row>
      <xdr:rowOff>609157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553033" y="3981369"/>
          <a:ext cx="2036937" cy="537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6"/>
  <sheetViews>
    <sheetView tabSelected="1" topLeftCell="B12" zoomScale="86" zoomScaleNormal="86" workbookViewId="0">
      <selection activeCell="A20" sqref="A20:P20"/>
    </sheetView>
  </sheetViews>
  <sheetFormatPr defaultRowHeight="15" x14ac:dyDescent="0.25"/>
  <cols>
    <col min="1" max="1" width="9.42578125" bestFit="1" customWidth="1"/>
    <col min="2" max="2" width="47.5703125" customWidth="1"/>
    <col min="3" max="3" width="15.140625" customWidth="1"/>
    <col min="4" max="4" width="14.7109375" customWidth="1"/>
    <col min="5" max="5" width="19.28515625" customWidth="1"/>
    <col min="6" max="6" width="17.85546875" customWidth="1"/>
    <col min="7" max="7" width="20.140625" customWidth="1"/>
    <col min="8" max="8" width="18.28515625" customWidth="1"/>
    <col min="9" max="9" width="14.140625" hidden="1" customWidth="1"/>
    <col min="10" max="10" width="14.28515625" hidden="1" customWidth="1"/>
    <col min="11" max="11" width="14.85546875" customWidth="1"/>
    <col min="12" max="12" width="13.42578125" bestFit="1" customWidth="1"/>
    <col min="13" max="13" width="15.85546875" customWidth="1"/>
    <col min="14" max="14" width="22.140625" customWidth="1"/>
    <col min="15" max="15" width="17.7109375" customWidth="1"/>
    <col min="17" max="17" width="11.5703125" bestFit="1" customWidth="1"/>
  </cols>
  <sheetData>
    <row r="1" spans="1:15" ht="30.75" customHeight="1" x14ac:dyDescent="0.25">
      <c r="A1" s="27" t="s">
        <v>42</v>
      </c>
      <c r="B1" s="1"/>
      <c r="C1" s="1"/>
      <c r="D1" s="1"/>
      <c r="E1" s="2"/>
      <c r="F1" s="2"/>
      <c r="G1" s="2"/>
      <c r="H1" s="2"/>
      <c r="I1" s="2"/>
      <c r="J1" s="2"/>
      <c r="K1" s="52" t="s">
        <v>22</v>
      </c>
      <c r="L1" s="52"/>
      <c r="M1" s="52"/>
      <c r="N1" s="52"/>
      <c r="O1" s="52"/>
    </row>
    <row r="2" spans="1:15" ht="18" customHeight="1" x14ac:dyDescent="0.25">
      <c r="A2" s="53" t="s">
        <v>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ht="10.5" customHeight="1" thickBot="1" x14ac:dyDescent="0.3">
      <c r="A3" s="54" t="s">
        <v>23</v>
      </c>
      <c r="B3" s="55"/>
      <c r="C3" s="55"/>
      <c r="D3" s="58"/>
      <c r="E3" s="59"/>
      <c r="F3" s="59"/>
      <c r="G3" s="59"/>
      <c r="H3" s="59"/>
      <c r="I3" s="59"/>
      <c r="J3" s="59"/>
      <c r="K3" s="59"/>
      <c r="L3" s="59"/>
      <c r="M3" s="59"/>
      <c r="N3" s="59"/>
      <c r="O3" s="60"/>
    </row>
    <row r="4" spans="1:15" ht="30" customHeight="1" thickBot="1" x14ac:dyDescent="0.3">
      <c r="A4" s="56"/>
      <c r="B4" s="57"/>
      <c r="C4" s="57"/>
      <c r="D4" s="4" t="s">
        <v>0</v>
      </c>
      <c r="E4" s="61" t="s">
        <v>24</v>
      </c>
      <c r="F4" s="61"/>
      <c r="G4" s="61"/>
      <c r="H4" s="61"/>
      <c r="I4" s="61" t="s">
        <v>25</v>
      </c>
      <c r="J4" s="61"/>
      <c r="K4" s="61"/>
      <c r="L4" s="61" t="s">
        <v>35</v>
      </c>
      <c r="M4" s="61"/>
      <c r="N4" s="61" t="s">
        <v>26</v>
      </c>
      <c r="O4" s="61"/>
    </row>
    <row r="5" spans="1:15" ht="66.599999999999994" customHeight="1" thickBot="1" x14ac:dyDescent="0.3">
      <c r="A5" s="56"/>
      <c r="B5" s="57"/>
      <c r="C5" s="57"/>
      <c r="D5" s="4">
        <v>1</v>
      </c>
      <c r="E5" s="62" t="s">
        <v>47</v>
      </c>
      <c r="F5" s="63"/>
      <c r="G5" s="63"/>
      <c r="H5" s="63"/>
      <c r="I5" s="64" t="s">
        <v>27</v>
      </c>
      <c r="J5" s="64"/>
      <c r="K5" s="64"/>
      <c r="L5" s="61" t="s">
        <v>36</v>
      </c>
      <c r="M5" s="61"/>
      <c r="N5" s="65" t="s">
        <v>37</v>
      </c>
      <c r="O5" s="65"/>
    </row>
    <row r="6" spans="1:15" ht="50.25" customHeight="1" x14ac:dyDescent="0.25">
      <c r="A6" s="39" t="s">
        <v>28</v>
      </c>
      <c r="B6" s="40"/>
      <c r="C6" s="40"/>
      <c r="D6" s="41" t="s">
        <v>29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3"/>
    </row>
    <row r="7" spans="1:15" ht="15.75" customHeight="1" x14ac:dyDescent="0.25">
      <c r="A7" s="49" t="s">
        <v>14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15" ht="96" customHeight="1" x14ac:dyDescent="0.25">
      <c r="A8" s="44" t="s">
        <v>30</v>
      </c>
      <c r="B8" s="45"/>
      <c r="C8" s="46"/>
      <c r="D8" s="44" t="s">
        <v>31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8"/>
    </row>
    <row r="9" spans="1:15" ht="45.75" customHeight="1" x14ac:dyDescent="0.25">
      <c r="A9" s="39" t="s">
        <v>17</v>
      </c>
      <c r="B9" s="39"/>
      <c r="C9" s="39"/>
      <c r="D9" s="51" t="s">
        <v>20</v>
      </c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</row>
    <row r="10" spans="1:15" ht="56.25" customHeight="1" x14ac:dyDescent="0.25">
      <c r="A10" s="39" t="s">
        <v>32</v>
      </c>
      <c r="B10" s="39"/>
      <c r="C10" s="39"/>
      <c r="D10" s="39" t="s">
        <v>18</v>
      </c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</row>
    <row r="11" spans="1:15" ht="34.5" customHeight="1" x14ac:dyDescent="0.25">
      <c r="A11" s="39" t="s">
        <v>15</v>
      </c>
      <c r="B11" s="39"/>
      <c r="C11" s="39"/>
      <c r="D11" s="39" t="s">
        <v>33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</row>
    <row r="12" spans="1:15" ht="73.5" customHeight="1" x14ac:dyDescent="0.25">
      <c r="A12" s="68" t="s">
        <v>16</v>
      </c>
      <c r="B12" s="39"/>
      <c r="C12" s="39"/>
      <c r="D12" s="39" t="s">
        <v>34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</row>
    <row r="13" spans="1:15" ht="15.75" customHeight="1" x14ac:dyDescent="0.25">
      <c r="A13" s="68" t="s">
        <v>10</v>
      </c>
      <c r="B13" s="39"/>
      <c r="C13" s="39"/>
      <c r="D13" s="39" t="s">
        <v>19</v>
      </c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</row>
    <row r="14" spans="1:15" ht="24" customHeight="1" x14ac:dyDescent="0.25">
      <c r="A14" s="74" t="s">
        <v>21</v>
      </c>
      <c r="B14" s="74"/>
      <c r="C14" s="75">
        <v>46260</v>
      </c>
      <c r="D14" s="75"/>
      <c r="E14" s="3"/>
      <c r="F14" s="3"/>
      <c r="G14" s="11"/>
      <c r="H14" s="3"/>
      <c r="I14" s="3"/>
      <c r="J14" s="3"/>
      <c r="K14" s="3"/>
      <c r="L14" s="3"/>
      <c r="M14" s="3"/>
      <c r="N14" s="3"/>
      <c r="O14" s="3"/>
    </row>
    <row r="15" spans="1:15" s="7" customFormat="1" ht="30.95" customHeight="1" x14ac:dyDescent="0.25">
      <c r="A15" s="44" t="s">
        <v>10</v>
      </c>
      <c r="B15" s="46"/>
      <c r="C15" s="69">
        <f>SUM(O18:O19)</f>
        <v>15800.400000000001</v>
      </c>
      <c r="D15" s="70"/>
      <c r="E15" s="71" t="s">
        <v>47</v>
      </c>
      <c r="F15" s="72"/>
      <c r="G15" s="72"/>
      <c r="H15" s="72"/>
      <c r="I15" s="72"/>
      <c r="J15" s="72"/>
      <c r="K15" s="72"/>
      <c r="L15" s="72"/>
      <c r="M15" s="72"/>
      <c r="N15" s="72"/>
      <c r="O15" s="73"/>
    </row>
    <row r="16" spans="1:15" s="7" customFormat="1" ht="76.5" customHeight="1" x14ac:dyDescent="0.25">
      <c r="A16" s="34" t="s">
        <v>0</v>
      </c>
      <c r="B16" s="34" t="s">
        <v>1</v>
      </c>
      <c r="C16" s="37" t="s">
        <v>2</v>
      </c>
      <c r="D16" s="38"/>
      <c r="E16" s="8" t="s">
        <v>45</v>
      </c>
      <c r="F16" s="8" t="s">
        <v>44</v>
      </c>
      <c r="G16" s="8" t="s">
        <v>43</v>
      </c>
      <c r="H16" s="8" t="s">
        <v>38</v>
      </c>
      <c r="I16" s="9" t="s">
        <v>12</v>
      </c>
      <c r="J16" s="9" t="s">
        <v>13</v>
      </c>
      <c r="K16" s="34" t="s">
        <v>11</v>
      </c>
      <c r="L16" s="34" t="s">
        <v>8</v>
      </c>
      <c r="M16" s="34" t="s">
        <v>9</v>
      </c>
      <c r="N16" s="34" t="s">
        <v>6</v>
      </c>
      <c r="O16" s="32" t="s">
        <v>7</v>
      </c>
    </row>
    <row r="17" spans="1:19" s="7" customFormat="1" ht="24" customHeight="1" thickBot="1" x14ac:dyDescent="0.3">
      <c r="A17" s="35"/>
      <c r="B17" s="36"/>
      <c r="C17" s="10" t="s">
        <v>3</v>
      </c>
      <c r="D17" s="10" t="s">
        <v>4</v>
      </c>
      <c r="E17" s="9" t="s">
        <v>5</v>
      </c>
      <c r="F17" s="9" t="s">
        <v>5</v>
      </c>
      <c r="G17" s="9" t="s">
        <v>5</v>
      </c>
      <c r="H17" s="9" t="s">
        <v>5</v>
      </c>
      <c r="I17" s="9" t="s">
        <v>5</v>
      </c>
      <c r="J17" s="9" t="s">
        <v>5</v>
      </c>
      <c r="K17" s="35"/>
      <c r="L17" s="35"/>
      <c r="M17" s="35"/>
      <c r="N17" s="35"/>
      <c r="O17" s="33"/>
    </row>
    <row r="18" spans="1:19" s="7" customFormat="1" ht="32.25" thickBot="1" x14ac:dyDescent="0.3">
      <c r="A18" s="14">
        <v>1</v>
      </c>
      <c r="B18" s="30" t="s">
        <v>46</v>
      </c>
      <c r="C18" s="28" t="s">
        <v>41</v>
      </c>
      <c r="D18" s="15">
        <v>5</v>
      </c>
      <c r="E18" s="23">
        <v>378</v>
      </c>
      <c r="F18" s="22">
        <v>346.5</v>
      </c>
      <c r="G18" s="21">
        <v>544.32000000000005</v>
      </c>
      <c r="H18" s="25">
        <v>422.94</v>
      </c>
      <c r="I18" s="5"/>
      <c r="J18" s="5"/>
      <c r="K18" s="13">
        <v>3</v>
      </c>
      <c r="L18" s="18">
        <f t="shared" ref="L18:L19" si="0">STDEV(E18:G18)</f>
        <v>106.29153682208191</v>
      </c>
      <c r="M18" s="12">
        <f t="shared" ref="M18:M19" si="1">L18/H18*100</f>
        <v>25.13158765358725</v>
      </c>
      <c r="N18" s="12" t="str">
        <f t="shared" ref="N18" si="2">IF(M18&lt;33,"ОДНОРОДНЫЕ","НЕОДНОРОДНЫЕ")</f>
        <v>ОДНОРОДНЫЕ</v>
      </c>
      <c r="O18" s="6">
        <f t="shared" ref="O18" si="3">D18*H18</f>
        <v>2114.6999999999998</v>
      </c>
      <c r="Q18" s="26"/>
      <c r="R18" s="26"/>
      <c r="S18" s="26"/>
    </row>
    <row r="19" spans="1:19" s="7" customFormat="1" ht="53.25" customHeight="1" thickBot="1" x14ac:dyDescent="0.3">
      <c r="A19" s="19">
        <v>2</v>
      </c>
      <c r="B19" s="31" t="s">
        <v>49</v>
      </c>
      <c r="C19" s="29" t="s">
        <v>41</v>
      </c>
      <c r="D19" s="20">
        <v>210</v>
      </c>
      <c r="E19" s="24">
        <v>63</v>
      </c>
      <c r="F19" s="21">
        <v>66</v>
      </c>
      <c r="G19" s="21">
        <v>66.5</v>
      </c>
      <c r="H19" s="25">
        <v>65.17</v>
      </c>
      <c r="I19" s="16"/>
      <c r="J19" s="16"/>
      <c r="K19" s="17">
        <v>3</v>
      </c>
      <c r="L19" s="18">
        <f t="shared" si="0"/>
        <v>1.8929694486000912</v>
      </c>
      <c r="M19" s="12">
        <f t="shared" si="1"/>
        <v>2.9046638769373812</v>
      </c>
      <c r="N19" s="12" t="str">
        <f t="shared" ref="N19" si="4">IF(M19&lt;33,"ОДНОРОДНЫЕ","НЕОДНОРОДНЫЕ")</f>
        <v>ОДНОРОДНЫЕ</v>
      </c>
      <c r="O19" s="6">
        <f t="shared" ref="O19" si="5">D19*H19</f>
        <v>13685.7</v>
      </c>
      <c r="Q19" s="26"/>
      <c r="R19" s="26"/>
      <c r="S19" s="26"/>
    </row>
    <row r="20" spans="1:19" s="7" customFormat="1" ht="37.5" customHeight="1" x14ac:dyDescent="0.25">
      <c r="A20" s="66" t="s">
        <v>39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</row>
    <row r="21" spans="1:19" s="7" customFormat="1" ht="156" customHeight="1" x14ac:dyDescent="0.25">
      <c r="A21" s="67" t="s">
        <v>40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</row>
    <row r="22" spans="1:19" s="7" customFormat="1" ht="15.7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9" s="7" customFormat="1" ht="15.75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9" s="7" customFormat="1" ht="15.75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9" s="7" customFormat="1" ht="15.7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9" s="7" customFormat="1" ht="15.75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9" s="7" customFormat="1" ht="15.7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9" s="7" customFormat="1" ht="34.5" customHeight="1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9" s="7" customFormat="1" ht="15.75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9" s="7" customFormat="1" ht="15.75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</row>
    <row r="31" spans="1:19" ht="25.5" customHeight="1" x14ac:dyDescent="0.25"/>
    <row r="32" spans="1:19" ht="21.75" customHeight="1" x14ac:dyDescent="0.25"/>
    <row r="33" ht="21" customHeight="1" x14ac:dyDescent="0.25"/>
    <row r="34" ht="23.25" customHeight="1" x14ac:dyDescent="0.25"/>
    <row r="35" ht="22.5" customHeight="1" x14ac:dyDescent="0.25"/>
    <row r="36" ht="139.5" customHeight="1" x14ac:dyDescent="0.25"/>
  </sheetData>
  <mergeCells count="42">
    <mergeCell ref="A20:P20"/>
    <mergeCell ref="A21:P21"/>
    <mergeCell ref="A11:C11"/>
    <mergeCell ref="D11:O11"/>
    <mergeCell ref="A12:C12"/>
    <mergeCell ref="D12:O12"/>
    <mergeCell ref="A13:C13"/>
    <mergeCell ref="D13:O13"/>
    <mergeCell ref="A15:B15"/>
    <mergeCell ref="C15:D15"/>
    <mergeCell ref="E15:O15"/>
    <mergeCell ref="A14:B14"/>
    <mergeCell ref="C14:D14"/>
    <mergeCell ref="L16:L17"/>
    <mergeCell ref="M16:M17"/>
    <mergeCell ref="N16:N17"/>
    <mergeCell ref="A9:C9"/>
    <mergeCell ref="D9:O9"/>
    <mergeCell ref="A10:C10"/>
    <mergeCell ref="D10:O10"/>
    <mergeCell ref="K1:O1"/>
    <mergeCell ref="A2:O2"/>
    <mergeCell ref="A3:C5"/>
    <mergeCell ref="D3:O3"/>
    <mergeCell ref="E4:H4"/>
    <mergeCell ref="I4:K4"/>
    <mergeCell ref="L4:M4"/>
    <mergeCell ref="N4:O4"/>
    <mergeCell ref="E5:H5"/>
    <mergeCell ref="I5:K5"/>
    <mergeCell ref="L5:M5"/>
    <mergeCell ref="N5:O5"/>
    <mergeCell ref="A6:C6"/>
    <mergeCell ref="D6:O6"/>
    <mergeCell ref="A8:C8"/>
    <mergeCell ref="D8:O8"/>
    <mergeCell ref="A7:O7"/>
    <mergeCell ref="O16:O17"/>
    <mergeCell ref="A16:A17"/>
    <mergeCell ref="B16:B17"/>
    <mergeCell ref="C16:D16"/>
    <mergeCell ref="K16:K17"/>
  </mergeCells>
  <conditionalFormatting sqref="N18:N19">
    <cfRule type="containsText" dxfId="5" priority="67" operator="containsText" text="НЕОДНОРОДНЫЕ">
      <formula>NOT(ISERROR(SEARCH("НЕОДНОРОДНЫЕ",N18)))</formula>
    </cfRule>
    <cfRule type="containsText" dxfId="4" priority="68" operator="containsText" text="ОДНОРОДНЫЕ">
      <formula>NOT(ISERROR(SEARCH("ОДНОРОДНЫЕ",N18)))</formula>
    </cfRule>
    <cfRule type="containsText" dxfId="3" priority="69" operator="containsText" text="НЕОДНОРОДНЫЕ">
      <formula>NOT(ISERROR(SEARCH("НЕОДНОРОДНЫЕ",N18)))</formula>
    </cfRule>
    <cfRule type="containsText" dxfId="2" priority="70" operator="containsText" text="НЕ">
      <formula>NOT(ISERROR(SEARCH("НЕ",N18)))</formula>
    </cfRule>
    <cfRule type="containsText" dxfId="1" priority="71" operator="containsText" text="ОДНОРОДНЫЕ">
      <formula>NOT(ISERROR(SEARCH("ОДНОРОДНЫЕ",N18)))</formula>
    </cfRule>
    <cfRule type="containsText" dxfId="0" priority="72" operator="containsText" text="НЕОДНОРОДНЫЕ">
      <formula>NOT(ISERROR(SEARCH("НЕОДНОРОДНЫЕ",N18)))</formula>
    </cfRule>
  </conditionalFormatting>
  <pageMargins left="0.78740157480314965" right="0.39370078740157483" top="0.78740157480314965" bottom="0.39370078740157483" header="0" footer="0"/>
  <pageSetup paperSize="9"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2026-09-03T12:16:53Z</dcterms:modified>
</cp:coreProperties>
</file>