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vonkinaTA\Desktop\БЕРЕЗКА 1 день\"/>
    </mc:Choice>
  </mc:AlternateContent>
  <xr:revisionPtr revIDLastSave="0" documentId="13_ncr:1_{128C9268-98CC-4CFF-931F-5E9C527235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ftn1" localSheetId="0">Лист1!$A$11</definedName>
    <definedName name="_ftn2" localSheetId="0">Лист1!$A$12</definedName>
    <definedName name="_ftn3" localSheetId="0">Лист1!$A$13</definedName>
    <definedName name="_ftnref1" localSheetId="0">Лист1!$B$1</definedName>
    <definedName name="_ftnref2" localSheetId="0">Лист1!$G$2</definedName>
    <definedName name="_ftnref3" localSheetId="0">Лист1!$D$6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6" i="1" l="1"/>
  <c r="M15" i="1"/>
  <c r="K15" i="1" l="1"/>
</calcChain>
</file>

<file path=xl/sharedStrings.xml><?xml version="1.0" encoding="utf-8"?>
<sst xmlns="http://schemas.openxmlformats.org/spreadsheetml/2006/main" count="47" uniqueCount="33">
  <si>
    <t>Наименование товара, работы, услуги согласно описанию объекта закупки</t>
  </si>
  <si>
    <t>Кол-во</t>
  </si>
  <si>
    <t>Коэфф. вариации (v)</t>
  </si>
  <si>
    <t>№ п/п</t>
  </si>
  <si>
    <t>Цена за ед. (руб.)</t>
  </si>
  <si>
    <t xml:space="preserve">Предмет контракта </t>
  </si>
  <si>
    <t>Реквизиты запросов ценовой информации (в т.ч. в ЕИС)</t>
  </si>
  <si>
    <t>Наименование товара, работы, услуги по КТРУ</t>
  </si>
  <si>
    <t>Обоснование начальной (максимальной) цены контракта (НМЦК)</t>
  </si>
  <si>
    <t>Дата подготовки обоснования НМЦК</t>
  </si>
  <si>
    <t>Используемый метод определения НМЦК</t>
  </si>
  <si>
    <t xml:space="preserve">Типовая принадлежность </t>
  </si>
  <si>
    <t>Ед. изм.</t>
  </si>
  <si>
    <t>Расчет НМЦК (ЦК)</t>
  </si>
  <si>
    <t xml:space="preserve">Итоговое значение НМЦК (ЦК) (руб.) </t>
  </si>
  <si>
    <t xml:space="preserve">Итого цена единицы товара (работы, услуги) в том числе с учетом ЛБО (руб.) </t>
  </si>
  <si>
    <t>Ценовое значение анализа рынка</t>
  </si>
  <si>
    <t>Ср. рыночная цена за единицу
(руб.)</t>
  </si>
  <si>
    <t>-</t>
  </si>
  <si>
    <t>Литр, куб. дециметр</t>
  </si>
  <si>
    <t>Итого НМЦК (ЦК)</t>
  </si>
  <si>
    <t xml:space="preserve">Начальная сумма цен единиц товара </t>
  </si>
  <si>
    <t xml:space="preserve">Максимальное значение цены контракта в соответствии с лимитами бюджетных обязательств </t>
  </si>
  <si>
    <t xml:space="preserve">Топливо дизельное (розничная реализация) </t>
  </si>
  <si>
    <t>горюче - смазочные материалы для дизель -генераторных установок (топливо дизельное(розничная реализация)</t>
  </si>
  <si>
    <t>Поставка дизельного топлива по талонам для дизель-генераторных установок для нужд Управления Федерального казначейства по Запорожской области</t>
  </si>
  <si>
    <t>Всего
НМЦК (ЦК)/цена единицы товара (работы, услуги) с учетом ЛБО (руб.)</t>
  </si>
  <si>
    <t>Цена за единицу с учетом нормативных затрат *</t>
  </si>
  <si>
    <t>* - цена за единицу товара с учетом нормативных затрат Приказа № 300 от 03.11.2021</t>
  </si>
  <si>
    <t xml:space="preserve">Иной, нормативный метод в соответствии со статьей 22 Федерального закона от 05.04.2013 № 44-ФЗ </t>
  </si>
  <si>
    <t>Источник Росстат https://rosstat.gov.ru/</t>
  </si>
  <si>
    <t>По состоянию на 17.08.2026 ответы на запросы от 06.08.2026 № 60-07-07/142 и запрос о предоставлении ценовой информации в ЕИС от 06.08.2026 г. №0882400002226000321, а также  ценовой информации от 13.08.2026 № 60-07-07/147 и запрос о предоставлении ценовой информации в ЕИС от 13.08.2026 г. №0882400002226000336 не получены ни от одного  поставщика товара. Для рассчета НМЦК использована информация Росстата по состоянию на 10.08.2026 г. Республика Крым (скриншот прилагается).  В связи с тем, что ценовая информация на скриншоте превышает предельно допустимую цену при рассчете НМЦК был применен нормативный метод.</t>
  </si>
  <si>
    <t xml:space="preserve"> Письмо о запросе ценовой информации от 06.08.2026 № 60-07-07/142,  Запрос о предоставлении ценовой информации в ЕИС от 06.08.2026 г. №0882400002226000321, а так же письмо о запросе ценовой информации 13.08.2026 № 60-07-07/147,  Запрос о предоставлении ценовой информации в ЕИС от 13.08.2026 г. №0882400002226000336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</si>
</sst>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indexed="64"/>
      </bottom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indexed="64"/>
      </bottom>
      <diagonal/>
    </border>
    <border>
      <left style="thin">
        <color theme="6" tint="0.39997558519241921"/>
      </left>
      <right/>
      <top/>
      <bottom/>
      <diagonal/>
    </border>
    <border>
      <left style="thin">
        <color theme="2"/>
      </left>
      <right/>
      <top style="thin">
        <color theme="6" tint="0.39997558519241921"/>
      </top>
      <bottom/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/>
      <diagonal/>
    </border>
    <border>
      <left/>
      <right style="thin">
        <color theme="2"/>
      </right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indexed="64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 style="thin">
        <color theme="2"/>
      </right>
      <top/>
      <bottom style="thin">
        <color theme="6" tint="0.39997558519241921"/>
      </bottom>
      <diagonal/>
    </border>
    <border>
      <left style="thin">
        <color theme="2"/>
      </left>
      <right style="thin">
        <color theme="6" tint="0.39997558519241921"/>
      </right>
      <top/>
      <bottom style="thin">
        <color theme="6" tint="0.39997558519241921"/>
      </bottom>
      <diagonal/>
    </border>
    <border>
      <left/>
      <right style="thin">
        <color theme="2"/>
      </right>
      <top style="thin">
        <color theme="6" tint="0.39997558519241921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6" tint="0.39997558519241921"/>
      </right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 style="thin">
        <color theme="6" tint="0.39997558519241921"/>
      </right>
      <top/>
      <bottom style="thin">
        <color indexed="64"/>
      </bottom>
      <diagonal/>
    </border>
    <border>
      <left style="thin">
        <color theme="6" tint="0.39997558519241921"/>
      </left>
      <right style="thin">
        <color theme="2"/>
      </right>
      <top/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 style="thin">
        <color indexed="64"/>
      </bottom>
      <diagonal/>
    </border>
    <border>
      <left style="thin">
        <color theme="2"/>
      </left>
      <right/>
      <top/>
      <bottom style="thin">
        <color indexed="64"/>
      </bottom>
      <diagonal/>
    </border>
    <border>
      <left style="thin">
        <color theme="6" tint="0.3999755851924192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Border="1"/>
    <xf numFmtId="0" fontId="0" fillId="0" borderId="0" xfId="0" applyFont="1" applyBorder="1"/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0" fontId="4" fillId="0" borderId="0" xfId="0" applyFont="1"/>
    <xf numFmtId="0" fontId="0" fillId="0" borderId="0" xfId="0" applyFill="1"/>
    <xf numFmtId="0" fontId="4" fillId="0" borderId="0" xfId="0" applyFont="1" applyFill="1" applyBorder="1" applyAlignment="1">
      <alignment wrapText="1"/>
    </xf>
    <xf numFmtId="0" fontId="0" fillId="2" borderId="0" xfId="0" applyFill="1"/>
    <xf numFmtId="0" fontId="2" fillId="2" borderId="11" xfId="0" applyFont="1" applyFill="1" applyBorder="1"/>
    <xf numFmtId="0" fontId="0" fillId="0" borderId="12" xfId="0" applyBorder="1"/>
    <xf numFmtId="0" fontId="1" fillId="2" borderId="16" xfId="0" applyFont="1" applyFill="1" applyBorder="1" applyAlignment="1"/>
    <xf numFmtId="0" fontId="1" fillId="2" borderId="8" xfId="0" applyFont="1" applyFill="1" applyBorder="1" applyAlignment="1"/>
    <xf numFmtId="0" fontId="2" fillId="2" borderId="18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9" fillId="3" borderId="1" xfId="1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/>
    </xf>
    <xf numFmtId="0" fontId="1" fillId="2" borderId="21" xfId="0" applyFont="1" applyFill="1" applyBorder="1" applyAlignment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0" fillId="2" borderId="25" xfId="0" applyFill="1" applyBorder="1"/>
    <xf numFmtId="0" fontId="0" fillId="2" borderId="29" xfId="0" applyFill="1" applyBorder="1"/>
    <xf numFmtId="4" fontId="6" fillId="2" borderId="1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2" borderId="1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14" fontId="3" fillId="2" borderId="13" xfId="0" applyNumberFormat="1" applyFont="1" applyFill="1" applyBorder="1" applyAlignment="1">
      <alignment horizontal="left"/>
    </xf>
    <xf numFmtId="14" fontId="3" fillId="2" borderId="15" xfId="0" applyNumberFormat="1" applyFont="1" applyFill="1" applyBorder="1" applyAlignment="1">
      <alignment horizontal="left"/>
    </xf>
    <xf numFmtId="14" fontId="3" fillId="2" borderId="17" xfId="0" applyNumberFormat="1" applyFont="1" applyFill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1" fillId="2" borderId="1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 wrapText="1"/>
    </xf>
    <xf numFmtId="0" fontId="3" fillId="2" borderId="3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4" xfId="0" applyFont="1" applyFill="1" applyBorder="1" applyAlignment="1">
      <alignment horizontal="left" wrapText="1"/>
    </xf>
    <xf numFmtId="0" fontId="6" fillId="0" borderId="3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9"/>
  <sheetViews>
    <sheetView tabSelected="1" topLeftCell="A10" zoomScale="80" zoomScaleNormal="80" workbookViewId="0">
      <selection activeCell="B25" sqref="B25:O25"/>
    </sheetView>
  </sheetViews>
  <sheetFormatPr defaultRowHeight="15" x14ac:dyDescent="0.25"/>
  <cols>
    <col min="1" max="1" width="4.28515625" customWidth="1"/>
    <col min="2" max="2" width="30.5703125" customWidth="1"/>
    <col min="3" max="3" width="27.7109375" customWidth="1"/>
    <col min="4" max="4" width="20.85546875" customWidth="1"/>
    <col min="5" max="5" width="10.42578125" customWidth="1"/>
    <col min="6" max="6" width="9.7109375" customWidth="1"/>
    <col min="7" max="9" width="15.7109375" customWidth="1"/>
    <col min="11" max="11" width="11.7109375" style="8" customWidth="1"/>
    <col min="12" max="12" width="11.7109375" customWidth="1"/>
    <col min="13" max="13" width="14.140625" customWidth="1"/>
    <col min="14" max="15" width="14.85546875" customWidth="1"/>
    <col min="16" max="16" width="9.5703125" bestFit="1" customWidth="1"/>
  </cols>
  <sheetData>
    <row r="1" spans="1:16" ht="25.5" customHeight="1" x14ac:dyDescent="0.25">
      <c r="A1" s="51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ht="20.25" customHeight="1" x14ac:dyDescent="0.3">
      <c r="A2" s="55" t="s">
        <v>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2"/>
      <c r="O2" s="52"/>
    </row>
    <row r="3" spans="1:16" ht="18.75" x14ac:dyDescent="0.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6" ht="18.75" x14ac:dyDescent="0.3">
      <c r="A4" s="56" t="s">
        <v>9</v>
      </c>
      <c r="B4" s="57"/>
      <c r="C4" s="58"/>
      <c r="D4" s="59">
        <v>46251</v>
      </c>
      <c r="E4" s="60"/>
      <c r="F4" s="60"/>
      <c r="G4" s="60"/>
      <c r="H4" s="60"/>
      <c r="I4" s="60"/>
      <c r="J4" s="60"/>
      <c r="K4" s="60"/>
      <c r="L4" s="60"/>
      <c r="M4" s="61"/>
      <c r="N4" s="53"/>
      <c r="O4" s="54"/>
    </row>
    <row r="5" spans="1:16" ht="56.25" customHeight="1" x14ac:dyDescent="0.3">
      <c r="A5" s="64" t="s">
        <v>5</v>
      </c>
      <c r="B5" s="64"/>
      <c r="C5" s="70" t="s">
        <v>25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2"/>
    </row>
    <row r="6" spans="1:16" ht="37.5" customHeight="1" x14ac:dyDescent="0.3">
      <c r="A6" s="14" t="s">
        <v>10</v>
      </c>
      <c r="B6" s="13"/>
      <c r="C6" s="25"/>
      <c r="D6" s="73" t="s">
        <v>29</v>
      </c>
      <c r="E6" s="74"/>
      <c r="F6" s="74"/>
      <c r="G6" s="74"/>
      <c r="H6" s="74"/>
      <c r="I6" s="74"/>
      <c r="J6" s="74"/>
      <c r="K6" s="74"/>
      <c r="L6" s="74"/>
      <c r="M6" s="74"/>
      <c r="N6" s="74"/>
      <c r="O6" s="75"/>
      <c r="P6" s="12"/>
    </row>
    <row r="7" spans="1:16" ht="18.75" customHeight="1" x14ac:dyDescent="0.25">
      <c r="A7" s="65" t="s">
        <v>6</v>
      </c>
      <c r="B7" s="65"/>
      <c r="C7" s="65"/>
      <c r="D7" s="66"/>
      <c r="E7" s="68" t="s">
        <v>32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12"/>
    </row>
    <row r="8" spans="1:16" ht="48.75" customHeight="1" x14ac:dyDescent="0.25">
      <c r="A8" s="67"/>
      <c r="B8" s="67"/>
      <c r="C8" s="67"/>
      <c r="D8" s="67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</row>
    <row r="9" spans="1:16" ht="45" customHeight="1" x14ac:dyDescent="0.25">
      <c r="A9" s="10"/>
      <c r="B9" s="11"/>
      <c r="C9" s="11"/>
      <c r="D9" s="15"/>
      <c r="E9" s="26"/>
      <c r="F9" s="26"/>
      <c r="G9" s="26"/>
      <c r="H9" s="26"/>
      <c r="I9" s="27"/>
      <c r="J9" s="28"/>
      <c r="K9" s="28"/>
      <c r="L9" s="29"/>
      <c r="M9" s="30"/>
      <c r="N9" s="31"/>
      <c r="O9" s="32"/>
    </row>
    <row r="10" spans="1:16" ht="20.25" customHeight="1" x14ac:dyDescent="0.25">
      <c r="A10" s="79" t="s">
        <v>3</v>
      </c>
      <c r="B10" s="79" t="s">
        <v>7</v>
      </c>
      <c r="C10" s="40" t="s">
        <v>0</v>
      </c>
      <c r="D10" s="40" t="s">
        <v>11</v>
      </c>
      <c r="E10" s="40" t="s">
        <v>12</v>
      </c>
      <c r="F10" s="40" t="s">
        <v>1</v>
      </c>
      <c r="G10" s="44" t="s">
        <v>13</v>
      </c>
      <c r="H10" s="45"/>
      <c r="I10" s="45"/>
      <c r="J10" s="45"/>
      <c r="K10" s="45"/>
      <c r="L10" s="45"/>
      <c r="M10" s="46" t="s">
        <v>14</v>
      </c>
      <c r="N10" s="40" t="s">
        <v>15</v>
      </c>
      <c r="O10" s="40" t="s">
        <v>26</v>
      </c>
    </row>
    <row r="11" spans="1:16" ht="18.95" customHeight="1" x14ac:dyDescent="0.25">
      <c r="A11" s="80"/>
      <c r="B11" s="80"/>
      <c r="C11" s="41"/>
      <c r="D11" s="41"/>
      <c r="E11" s="41"/>
      <c r="F11" s="41"/>
      <c r="G11" s="47" t="s">
        <v>16</v>
      </c>
      <c r="H11" s="48"/>
      <c r="I11" s="49"/>
      <c r="J11" s="40" t="s">
        <v>2</v>
      </c>
      <c r="K11" s="40" t="s">
        <v>17</v>
      </c>
      <c r="L11" s="40" t="s">
        <v>27</v>
      </c>
      <c r="M11" s="40" t="s">
        <v>14</v>
      </c>
      <c r="N11" s="41"/>
      <c r="O11" s="41"/>
    </row>
    <row r="12" spans="1:16" ht="80.25" customHeight="1" x14ac:dyDescent="0.25">
      <c r="A12" s="80"/>
      <c r="B12" s="80"/>
      <c r="C12" s="41"/>
      <c r="D12" s="41"/>
      <c r="E12" s="41"/>
      <c r="F12" s="41"/>
      <c r="G12" s="16" t="s">
        <v>30</v>
      </c>
      <c r="H12" s="16"/>
      <c r="I12" s="16"/>
      <c r="J12" s="41"/>
      <c r="K12" s="41"/>
      <c r="L12" s="41"/>
      <c r="M12" s="41"/>
      <c r="N12" s="41"/>
      <c r="O12" s="41"/>
    </row>
    <row r="13" spans="1:16" ht="69" customHeight="1" x14ac:dyDescent="0.25">
      <c r="A13" s="81"/>
      <c r="B13" s="81"/>
      <c r="C13" s="42"/>
      <c r="D13" s="42"/>
      <c r="E13" s="42"/>
      <c r="F13" s="42"/>
      <c r="G13" s="16" t="s">
        <v>4</v>
      </c>
      <c r="H13" s="16" t="s">
        <v>4</v>
      </c>
      <c r="I13" s="16" t="s">
        <v>4</v>
      </c>
      <c r="J13" s="42"/>
      <c r="K13" s="42"/>
      <c r="L13" s="42"/>
      <c r="M13" s="42"/>
      <c r="N13" s="42"/>
      <c r="O13" s="42"/>
    </row>
    <row r="14" spans="1:16" ht="15.75" x14ac:dyDescent="0.25">
      <c r="A14" s="17">
        <v>1</v>
      </c>
      <c r="B14" s="16">
        <v>2</v>
      </c>
      <c r="C14" s="16">
        <v>3</v>
      </c>
      <c r="D14" s="17">
        <v>4</v>
      </c>
      <c r="E14" s="16">
        <v>5</v>
      </c>
      <c r="F14" s="16">
        <v>6</v>
      </c>
      <c r="G14" s="17">
        <v>7</v>
      </c>
      <c r="H14" s="16">
        <v>8</v>
      </c>
      <c r="I14" s="16">
        <v>9</v>
      </c>
      <c r="J14" s="17">
        <v>10</v>
      </c>
      <c r="K14" s="16">
        <v>11</v>
      </c>
      <c r="L14" s="16">
        <v>12</v>
      </c>
      <c r="M14" s="17">
        <v>13</v>
      </c>
      <c r="N14" s="16">
        <v>14</v>
      </c>
      <c r="O14" s="17">
        <v>15</v>
      </c>
    </row>
    <row r="15" spans="1:16" ht="94.5" x14ac:dyDescent="0.25">
      <c r="A15" s="18">
        <v>1</v>
      </c>
      <c r="B15" s="17" t="s">
        <v>23</v>
      </c>
      <c r="C15" s="17" t="s">
        <v>24</v>
      </c>
      <c r="D15" s="17" t="s">
        <v>18</v>
      </c>
      <c r="E15" s="17" t="s">
        <v>19</v>
      </c>
      <c r="F15" s="18">
        <v>680</v>
      </c>
      <c r="G15" s="19">
        <v>135.91999999999999</v>
      </c>
      <c r="H15" s="19" t="s">
        <v>18</v>
      </c>
      <c r="I15" s="19" t="s">
        <v>18</v>
      </c>
      <c r="J15" s="20" t="s">
        <v>18</v>
      </c>
      <c r="K15" s="21">
        <f t="shared" ref="K15" si="0">ROUND(AVERAGE(G15,H15,I15),2)</f>
        <v>135.91999999999999</v>
      </c>
      <c r="L15" s="21">
        <v>103</v>
      </c>
      <c r="M15" s="33">
        <f>F15*L15</f>
        <v>70040</v>
      </c>
      <c r="N15" s="22" t="s">
        <v>18</v>
      </c>
      <c r="O15" s="23" t="s">
        <v>18</v>
      </c>
    </row>
    <row r="16" spans="1:16" ht="15.75" x14ac:dyDescent="0.25">
      <c r="A16" s="43" t="s">
        <v>20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34">
        <f>SUM(M15)</f>
        <v>70040</v>
      </c>
      <c r="N16" s="22"/>
      <c r="O16" s="23"/>
    </row>
    <row r="17" spans="1:18" ht="60" customHeight="1" x14ac:dyDescent="0.25">
      <c r="A17" s="76" t="s">
        <v>21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8"/>
      <c r="M17" s="24" t="s">
        <v>18</v>
      </c>
      <c r="N17" s="24" t="s">
        <v>18</v>
      </c>
      <c r="O17" s="24" t="s">
        <v>18</v>
      </c>
      <c r="P17" s="4"/>
    </row>
    <row r="18" spans="1:18" ht="18" customHeight="1" x14ac:dyDescent="0.25">
      <c r="A18" s="76" t="s">
        <v>22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8"/>
      <c r="M18" s="24" t="s">
        <v>18</v>
      </c>
      <c r="N18" s="24" t="s">
        <v>18</v>
      </c>
      <c r="O18" s="24" t="s">
        <v>18</v>
      </c>
      <c r="P18" s="4"/>
    </row>
    <row r="19" spans="1:18" ht="19.5" customHeight="1" x14ac:dyDescent="0.25">
      <c r="A19" s="7"/>
      <c r="B19" s="7"/>
      <c r="C19" s="7"/>
      <c r="D19" s="7"/>
      <c r="E19" s="7"/>
      <c r="F19" s="7"/>
      <c r="P19" s="4"/>
    </row>
    <row r="20" spans="1:18" ht="17.25" customHeight="1" x14ac:dyDescent="0.25">
      <c r="A20" s="7"/>
      <c r="B20" s="62" t="s">
        <v>31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3"/>
    </row>
    <row r="21" spans="1:18" x14ac:dyDescent="0.25">
      <c r="A21" s="9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5"/>
      <c r="Q21" s="6"/>
      <c r="R21" s="6"/>
    </row>
    <row r="22" spans="1:18" x14ac:dyDescent="0.25">
      <c r="A22" s="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5"/>
      <c r="Q22" s="6"/>
      <c r="R22" s="6"/>
    </row>
    <row r="23" spans="1:18" ht="15" customHeight="1" x14ac:dyDescent="0.25">
      <c r="A23" s="1"/>
      <c r="B23" s="37"/>
      <c r="C23" s="37"/>
      <c r="D23" s="37"/>
      <c r="E23" s="37"/>
      <c r="F23" s="37"/>
      <c r="G23" s="37"/>
      <c r="H23" s="37"/>
      <c r="I23" s="37"/>
      <c r="J23" s="37"/>
      <c r="K23" s="38"/>
      <c r="L23" s="37"/>
      <c r="M23" s="37"/>
      <c r="N23" s="39"/>
      <c r="O23" s="39"/>
    </row>
    <row r="24" spans="1:18" ht="15" customHeight="1" x14ac:dyDescent="0.25">
      <c r="A24" s="1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</row>
    <row r="25" spans="1:18" ht="15.75" customHeight="1" x14ac:dyDescent="0.25">
      <c r="B25" s="62" t="s">
        <v>28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</row>
    <row r="26" spans="1:18" x14ac:dyDescent="0.25"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35"/>
      <c r="M26" s="35"/>
      <c r="N26" s="35"/>
      <c r="O26" s="35"/>
    </row>
    <row r="27" spans="1:18" x14ac:dyDescent="0.25"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35"/>
      <c r="M27" s="35"/>
      <c r="N27" s="35"/>
      <c r="O27" s="35"/>
    </row>
    <row r="28" spans="1:18" x14ac:dyDescent="0.25">
      <c r="B28" s="35"/>
      <c r="C28" s="35"/>
      <c r="D28" s="35"/>
      <c r="E28" s="35"/>
      <c r="F28" s="35"/>
      <c r="G28" s="35"/>
      <c r="H28" s="35"/>
      <c r="I28" s="35"/>
      <c r="J28" s="35"/>
      <c r="K28" s="36"/>
      <c r="L28" s="35"/>
      <c r="M28" s="35"/>
      <c r="N28" s="35"/>
      <c r="O28" s="35"/>
    </row>
    <row r="29" spans="1:18" x14ac:dyDescent="0.25">
      <c r="B29" s="35"/>
      <c r="C29" s="35"/>
      <c r="D29" s="35"/>
      <c r="E29" s="35"/>
      <c r="F29" s="35"/>
      <c r="G29" s="35"/>
      <c r="H29" s="35"/>
      <c r="I29" s="35"/>
      <c r="J29" s="35"/>
      <c r="K29" s="36"/>
      <c r="L29" s="35"/>
      <c r="M29" s="35"/>
      <c r="N29" s="35"/>
      <c r="O29" s="35"/>
    </row>
  </sheetData>
  <mergeCells count="32">
    <mergeCell ref="B20:O22"/>
    <mergeCell ref="B24:O24"/>
    <mergeCell ref="B25:O25"/>
    <mergeCell ref="A5:B5"/>
    <mergeCell ref="N10:N13"/>
    <mergeCell ref="O10:O13"/>
    <mergeCell ref="A7:D8"/>
    <mergeCell ref="E7:O8"/>
    <mergeCell ref="C5:O5"/>
    <mergeCell ref="D6:O6"/>
    <mergeCell ref="A17:L17"/>
    <mergeCell ref="A18:L18"/>
    <mergeCell ref="A10:A13"/>
    <mergeCell ref="K11:K13"/>
    <mergeCell ref="B10:B13"/>
    <mergeCell ref="C10:C13"/>
    <mergeCell ref="A3:O3"/>
    <mergeCell ref="A1:O1"/>
    <mergeCell ref="N2:O2"/>
    <mergeCell ref="N4:O4"/>
    <mergeCell ref="A2:M2"/>
    <mergeCell ref="A4:C4"/>
    <mergeCell ref="D4:M4"/>
    <mergeCell ref="D10:D13"/>
    <mergeCell ref="L11:L13"/>
    <mergeCell ref="A16:L16"/>
    <mergeCell ref="E10:E13"/>
    <mergeCell ref="F10:F13"/>
    <mergeCell ref="G10:M10"/>
    <mergeCell ref="G11:I11"/>
    <mergeCell ref="J11:J13"/>
    <mergeCell ref="M11:M13"/>
  </mergeCells>
  <pageMargins left="0.78740157480314965" right="0.78740157480314965" top="0.98425196850393704" bottom="0.59055118110236227" header="0.31496062992125984" footer="0.31496062992125984"/>
  <pageSetup paperSize="9" scale="54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Лист1</vt:lpstr>
      <vt:lpstr>Лист1!_ftn1</vt:lpstr>
      <vt:lpstr>Лист1!_ftn2</vt:lpstr>
      <vt:lpstr>Лист1!_ftn3</vt:lpstr>
      <vt:lpstr>Лист1!_ftnref1</vt:lpstr>
      <vt:lpstr>Лист1!_ftnref2</vt:lpstr>
      <vt:lpstr>Лист1!_ftnref3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Мирошников Александр Александрович</dc:creator>
  <cp:lastModifiedBy>Ивонькина Татьяна Анатольевна</cp:lastModifiedBy>
  <cp:lastPrinted>2026-08-12T11:11:36Z</cp:lastPrinted>
  <dcterms:created xsi:type="dcterms:W3CDTF">2024-01-10T11:14:54Z</dcterms:created>
  <dcterms:modified xsi:type="dcterms:W3CDTF">2026-08-17T08:42:08Z</dcterms:modified>
</cp:coreProperties>
</file>