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ФЭО\тендеры\тендер 2026\БЕРЕЗКА 2026\15. Информационные стенды\"/>
    </mc:Choice>
  </mc:AlternateContent>
  <bookViews>
    <workbookView xWindow="0" yWindow="0" windowWidth="28800" windowHeight="12300"/>
  </bookViews>
  <sheets>
    <sheet name="Лист1" sheetId="1" r:id="rId1"/>
  </sheets>
  <definedNames>
    <definedName name="OLE_LINK1" localSheetId="0">Лист1!#REF!</definedName>
  </definedNames>
  <calcPr calcId="162913"/>
</workbook>
</file>

<file path=xl/calcChain.xml><?xml version="1.0" encoding="utf-8"?>
<calcChain xmlns="http://schemas.openxmlformats.org/spreadsheetml/2006/main">
  <c r="K10" i="1" l="1"/>
  <c r="H8" i="1"/>
  <c r="K8" i="1" s="1"/>
  <c r="H7" i="1"/>
  <c r="K7" i="1" s="1"/>
  <c r="H6" i="1"/>
  <c r="K6" i="1" s="1"/>
  <c r="I6" i="1" l="1"/>
  <c r="J6" i="1" s="1"/>
  <c r="I7" i="1"/>
  <c r="J7" i="1" s="1"/>
  <c r="I8" i="1"/>
  <c r="J8" i="1" s="1"/>
  <c r="H9" i="1"/>
  <c r="I9" i="1" l="1"/>
  <c r="J9" i="1" s="1"/>
  <c r="K9" i="1"/>
</calcChain>
</file>

<file path=xl/sharedStrings.xml><?xml version="1.0" encoding="utf-8"?>
<sst xmlns="http://schemas.openxmlformats.org/spreadsheetml/2006/main" count="28" uniqueCount="24">
  <si>
    <t xml:space="preserve">Расчет НМЦК методом сопоставимых рыночных цен (анализа рынка), являющимся приоритетным для определения и обоснования Н(М)ЦК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</t>
  </si>
  <si>
    <t>№</t>
  </si>
  <si>
    <t>Наименование продукции</t>
  </si>
  <si>
    <t>Ед. изм</t>
  </si>
  <si>
    <t>Кол-во</t>
  </si>
  <si>
    <t>Реквизиты документов, на основании которых произведен расчет Н(М) ЦК</t>
  </si>
  <si>
    <t>Однородность совокупности значений выявленных цен, используемых в расчете Н(М)ЦК</t>
  </si>
  <si>
    <t>Н(М)ЦК, (руб.)</t>
  </si>
  <si>
    <t xml:space="preserve">Средняя арифметическая цена   &lt;ц&gt; </t>
  </si>
  <si>
    <t>Среднее квадратичное отклонение</t>
  </si>
  <si>
    <t>коэффициент вариации цен V (%) (не должен превышать 33%)</t>
  </si>
  <si>
    <t>ИТОГО:</t>
  </si>
  <si>
    <t xml:space="preserve">Приложение № 1 </t>
  </si>
  <si>
    <t>шт.</t>
  </si>
  <si>
    <t>В соответствии с частью 2 статьи 72 Бюджетного кодекса Российской Федерации государственные (муниципальные) контракты заключаются и оплачиваются в пределах лимитов бюджетных обязательств, за исключением случаев, установленных пунктом 3 указанной статьи. При этом в соответствии с положениями бюджетного законодательства цена заключаемого контракта ограничивается пределами лимитов бюджетных обязательств. Следовательно, заказчик вправе указать цену меньшую, чем в представленном обосновании НМЦК (в том числе полученной по результатам трех коммерческих предложений), и соответствующую выделенным лимитам бюджетных обязательств.</t>
  </si>
  <si>
    <r>
      <t xml:space="preserve">Информационный стенд </t>
    </r>
    <r>
      <rPr>
        <b/>
        <sz val="13"/>
        <color theme="1"/>
        <rFont val="Times New Roman"/>
        <family val="1"/>
        <charset val="204"/>
      </rPr>
      <t>«ПОЖАРНЫЕ РОССИИ»</t>
    </r>
  </si>
  <si>
    <r>
      <t>Информационный стенд</t>
    </r>
    <r>
      <rPr>
        <b/>
        <sz val="13"/>
        <color theme="1"/>
        <rFont val="Times New Roman"/>
        <family val="1"/>
        <charset val="204"/>
      </rPr>
      <t xml:space="preserve"> «ПОЖАРНЫЙ ОБОЗ»</t>
    </r>
  </si>
  <si>
    <r>
      <t>Информационный стенд</t>
    </r>
    <r>
      <rPr>
        <b/>
        <sz val="13"/>
        <color theme="1"/>
        <rFont val="Times New Roman"/>
        <family val="1"/>
        <charset val="204"/>
      </rPr>
      <t xml:space="preserve"> «ПОЖАРНЫЕ СТВОЛЫ»</t>
    </r>
  </si>
  <si>
    <t>В рамках выделенных лимитов НМЦК составляет 46997 (СОРОК ШЕСТЬ ТЫСЯЧ ДЕВЯТЬСОТ ДЕВЯНОСТО СЕМЬ) рублей 44 копейки</t>
  </si>
  <si>
    <t>Дата подготовки обоснования НМЦК  26.05.2026</t>
  </si>
  <si>
    <r>
      <rPr>
        <b/>
        <sz val="14"/>
        <rFont val="Times New Roman"/>
        <family val="1"/>
        <charset val="204"/>
      </rPr>
      <t xml:space="preserve">Обоснование начальной (максимальной) цены контракта  Н(М)ЦК на поставку информационных стендов для нужд ФГКУ «Специальное управление ФПС № 22 МЧС России»
</t>
    </r>
    <r>
      <rPr>
        <b/>
        <sz val="14"/>
        <color rgb="FFFF0000"/>
        <rFont val="Times New Roman"/>
        <family val="1"/>
        <charset val="204"/>
      </rPr>
      <t xml:space="preserve">
</t>
    </r>
  </si>
  <si>
    <t>Поставщик № 1 
вх. № КП-427 от 26.05.2026</t>
  </si>
  <si>
    <t>Поставщик № 2 
вх. № КП-428 от 26.05.2026</t>
  </si>
  <si>
    <t>Поставщик № 3 
вх. № КП-429 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</si>
</sst>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123267</xdr:colOff>
      <xdr:row>4</xdr:row>
      <xdr:rowOff>773205</xdr:rowOff>
    </xdr:from>
    <xdr:to>
      <xdr:col>8</xdr:col>
      <xdr:colOff>1901709</xdr:colOff>
      <xdr:row>4</xdr:row>
      <xdr:rowOff>1568823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5620" y="2958352"/>
          <a:ext cx="1778442" cy="79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100852</xdr:colOff>
      <xdr:row>4</xdr:row>
      <xdr:rowOff>1019736</xdr:rowOff>
    </xdr:from>
    <xdr:to>
      <xdr:col>9</xdr:col>
      <xdr:colOff>2050675</xdr:colOff>
      <xdr:row>4</xdr:row>
      <xdr:rowOff>1457886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0117" y="3204883"/>
          <a:ext cx="194982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="80" zoomScaleNormal="80" workbookViewId="0">
      <selection activeCell="E5" sqref="E5:G5"/>
    </sheetView>
  </sheetViews>
  <sheetFormatPr defaultRowHeight="18.75" x14ac:dyDescent="0.3"/>
  <cols>
    <col min="1" max="1" width="9.140625" style="1"/>
    <col min="2" max="2" width="78.28515625" style="1" customWidth="1"/>
    <col min="3" max="3" width="14.140625" style="1" customWidth="1"/>
    <col min="4" max="4" width="15.7109375" style="1" customWidth="1"/>
    <col min="5" max="5" width="25" style="1" customWidth="1"/>
    <col min="6" max="6" width="25.140625" style="1" customWidth="1"/>
    <col min="7" max="7" width="26.7109375" style="1" customWidth="1"/>
    <col min="8" max="8" width="26.5703125" style="1" customWidth="1"/>
    <col min="9" max="9" width="30.140625" style="1" customWidth="1"/>
    <col min="10" max="10" width="33.28515625" style="1" customWidth="1"/>
    <col min="11" max="11" width="27.140625" style="1" customWidth="1"/>
    <col min="12" max="12" width="28.7109375" style="1" customWidth="1"/>
    <col min="13" max="16384" width="9.140625" style="1"/>
  </cols>
  <sheetData>
    <row r="1" spans="1:12" x14ac:dyDescent="0.3">
      <c r="J1" s="18" t="s">
        <v>12</v>
      </c>
      <c r="K1" s="18"/>
      <c r="L1" s="18"/>
    </row>
    <row r="2" spans="1:12" ht="30" customHeight="1" x14ac:dyDescent="0.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116.25" customHeight="1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 x14ac:dyDescent="0.3">
      <c r="A4" s="20" t="s">
        <v>1</v>
      </c>
      <c r="B4" s="20" t="s">
        <v>2</v>
      </c>
      <c r="C4" s="20" t="s">
        <v>3</v>
      </c>
      <c r="D4" s="20" t="s">
        <v>4</v>
      </c>
      <c r="E4" s="21" t="s">
        <v>5</v>
      </c>
      <c r="F4" s="21"/>
      <c r="G4" s="21"/>
      <c r="H4" s="25" t="s">
        <v>6</v>
      </c>
      <c r="I4" s="25"/>
      <c r="J4" s="25"/>
      <c r="K4" s="21" t="s">
        <v>7</v>
      </c>
    </row>
    <row r="5" spans="1:12" ht="134.25" customHeight="1" thickBot="1" x14ac:dyDescent="0.35">
      <c r="A5" s="20"/>
      <c r="B5" s="20"/>
      <c r="C5" s="20"/>
      <c r="D5" s="20"/>
      <c r="E5" s="16" t="s">
        <v>21</v>
      </c>
      <c r="F5" s="16" t="s">
        <v>22</v>
      </c>
      <c r="G5" s="16" t="s">
        <v>23</v>
      </c>
      <c r="H5" s="13" t="s">
        <v>8</v>
      </c>
      <c r="I5" s="2" t="s">
        <v>9</v>
      </c>
      <c r="J5" s="3" t="s">
        <v>10</v>
      </c>
      <c r="K5" s="21"/>
    </row>
    <row r="6" spans="1:12" ht="51" customHeight="1" thickBot="1" x14ac:dyDescent="0.35">
      <c r="A6" s="17">
        <v>1</v>
      </c>
      <c r="B6" s="27" t="s">
        <v>15</v>
      </c>
      <c r="C6" s="14" t="s">
        <v>13</v>
      </c>
      <c r="D6" s="12">
        <v>6</v>
      </c>
      <c r="E6" s="29">
        <v>3000</v>
      </c>
      <c r="F6" s="29">
        <v>3000</v>
      </c>
      <c r="G6" s="29">
        <v>3000</v>
      </c>
      <c r="H6" s="5">
        <f t="shared" ref="H6:H8" si="0">SUM(E6:G6)/3</f>
        <v>3000</v>
      </c>
      <c r="I6" s="4">
        <f t="shared" ref="I6:I8" si="1">SQRT(((SUM((POWER(G6-H6,2)),(POWER(F6-H6,2)),(POWER(E6-H6,2)),)/(COLUMNS(E6:G6)-1))))</f>
        <v>0</v>
      </c>
      <c r="J6" s="4">
        <f t="shared" ref="J6:J8" si="2">I6/H6*100</f>
        <v>0</v>
      </c>
      <c r="K6" s="5">
        <f t="shared" ref="K6:K8" si="3">H6*D6</f>
        <v>18000</v>
      </c>
    </row>
    <row r="7" spans="1:12" ht="51" customHeight="1" thickBot="1" x14ac:dyDescent="0.35">
      <c r="A7" s="17">
        <v>2</v>
      </c>
      <c r="B7" s="28" t="s">
        <v>16</v>
      </c>
      <c r="C7" s="14" t="s">
        <v>13</v>
      </c>
      <c r="D7" s="12">
        <v>1</v>
      </c>
      <c r="E7" s="29">
        <v>3000</v>
      </c>
      <c r="F7" s="29">
        <v>3000</v>
      </c>
      <c r="G7" s="29">
        <v>3000</v>
      </c>
      <c r="H7" s="5">
        <f t="shared" si="0"/>
        <v>3000</v>
      </c>
      <c r="I7" s="4">
        <f t="shared" si="1"/>
        <v>0</v>
      </c>
      <c r="J7" s="4">
        <f t="shared" si="2"/>
        <v>0</v>
      </c>
      <c r="K7" s="5">
        <f t="shared" si="3"/>
        <v>3000</v>
      </c>
    </row>
    <row r="8" spans="1:12" ht="51" customHeight="1" thickBot="1" x14ac:dyDescent="0.35">
      <c r="A8" s="17">
        <v>3</v>
      </c>
      <c r="B8" s="28" t="s">
        <v>17</v>
      </c>
      <c r="C8" s="14" t="s">
        <v>13</v>
      </c>
      <c r="D8" s="12">
        <v>1</v>
      </c>
      <c r="E8" s="29">
        <v>3000</v>
      </c>
      <c r="F8" s="29">
        <v>3000</v>
      </c>
      <c r="G8" s="29">
        <v>3000</v>
      </c>
      <c r="H8" s="5">
        <f t="shared" si="0"/>
        <v>3000</v>
      </c>
      <c r="I8" s="4">
        <f t="shared" si="1"/>
        <v>0</v>
      </c>
      <c r="J8" s="4">
        <f t="shared" si="2"/>
        <v>0</v>
      </c>
      <c r="K8" s="5">
        <f t="shared" si="3"/>
        <v>3000</v>
      </c>
    </row>
    <row r="9" spans="1:12" ht="51" customHeight="1" thickBot="1" x14ac:dyDescent="0.35">
      <c r="A9" s="15">
        <v>4</v>
      </c>
      <c r="B9" s="28" t="s">
        <v>15</v>
      </c>
      <c r="C9" s="14" t="s">
        <v>13</v>
      </c>
      <c r="D9" s="12">
        <v>1</v>
      </c>
      <c r="E9" s="29">
        <v>22997.439999999999</v>
      </c>
      <c r="F9" s="29">
        <v>23500</v>
      </c>
      <c r="G9" s="29">
        <v>23000</v>
      </c>
      <c r="H9" s="5">
        <f t="shared" ref="H9" si="4">SUM(E9:G9)/3</f>
        <v>23165.813333333335</v>
      </c>
      <c r="I9" s="4">
        <f t="shared" ref="I9" si="5">SQRT(((SUM((POWER(G9-H9,2)),(POWER(F9-H9,2)),(POWER(E9-H9,2)),)/(COLUMNS(E9:G9)-1))))</f>
        <v>289.41697347138012</v>
      </c>
      <c r="J9" s="4">
        <f t="shared" ref="J9" si="6">I9/H9*100</f>
        <v>1.2493279182861128</v>
      </c>
      <c r="K9" s="5">
        <f>H9*D9</f>
        <v>23165.813333333335</v>
      </c>
    </row>
    <row r="10" spans="1:12" ht="38.25" customHeight="1" x14ac:dyDescent="0.3">
      <c r="A10" s="20" t="s">
        <v>11</v>
      </c>
      <c r="B10" s="20"/>
      <c r="C10" s="10"/>
      <c r="D10" s="11"/>
      <c r="E10" s="29"/>
      <c r="F10" s="29"/>
      <c r="G10" s="29"/>
      <c r="H10" s="6"/>
      <c r="I10" s="6"/>
      <c r="J10" s="7"/>
      <c r="K10" s="8">
        <f>SUM(K6:K9)</f>
        <v>47165.813333333339</v>
      </c>
      <c r="L10" s="1">
        <v>46997.440000000002</v>
      </c>
    </row>
    <row r="11" spans="1:12" x14ac:dyDescent="0.3">
      <c r="A11" s="24" t="s">
        <v>19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2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48.75" customHeight="1" x14ac:dyDescent="0.3">
      <c r="A13" s="26" t="s">
        <v>18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2" ht="32.25" customHeight="1" x14ac:dyDescent="0.3"/>
    <row r="15" spans="1:12" ht="93.75" customHeight="1" x14ac:dyDescent="0.3">
      <c r="A15" s="23" t="s">
        <v>14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</sheetData>
  <mergeCells count="14">
    <mergeCell ref="A15:K15"/>
    <mergeCell ref="A11:K11"/>
    <mergeCell ref="A10:B10"/>
    <mergeCell ref="H4:J4"/>
    <mergeCell ref="A4:A5"/>
    <mergeCell ref="C4:C5"/>
    <mergeCell ref="B4:B5"/>
    <mergeCell ref="A13:K13"/>
    <mergeCell ref="J1:L1"/>
    <mergeCell ref="A3:K3"/>
    <mergeCell ref="D4:D5"/>
    <mergeCell ref="E4:G4"/>
    <mergeCell ref="A2:J2"/>
    <mergeCell ref="K4:K5"/>
  </mergeCells>
  <pageMargins left="0.7" right="0.7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Tarasov</dc:creator>
  <cp:lastModifiedBy>Yurlova</cp:lastModifiedBy>
  <cp:lastPrinted>2023-06-16T06:29:14Z</cp:lastPrinted>
  <dcterms:created xsi:type="dcterms:W3CDTF">2023-04-04T06:41:09Z</dcterms:created>
  <dcterms:modified xsi:type="dcterms:W3CDTF">2026-05-26T11:07:58Z</dcterms:modified>
</cp:coreProperties>
</file>