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22980" windowHeight="9525"/>
  </bookViews>
  <sheets>
    <sheet name="расчет" sheetId="1" r:id="rId1"/>
  </sheets>
  <definedNames>
    <definedName name="_xlnm.Print_Area" localSheetId="0">расчет!$A$3:$M$23</definedName>
  </definedNames>
  <calcPr calcId="124519"/>
</workbook>
</file>

<file path=xl/calcChain.xml><?xml version="1.0" encoding="utf-8"?>
<calcChain xmlns="http://schemas.openxmlformats.org/spreadsheetml/2006/main">
  <c r="J9" i="1"/>
  <c r="M9" s="1"/>
  <c r="M10" l="1"/>
  <c r="K9"/>
  <c r="L9" s="1"/>
</calcChain>
</file>

<file path=xl/sharedStrings.xml><?xml version="1.0" encoding="utf-8"?>
<sst xmlns="http://schemas.openxmlformats.org/spreadsheetml/2006/main" count="31" uniqueCount="31">
  <si>
    <t>Приложение №1 к Техническому заданию</t>
  </si>
  <si>
    <t>предмет закупки</t>
  </si>
  <si>
    <t>№ п/п</t>
  </si>
  <si>
    <t>Описание товара</t>
  </si>
  <si>
    <t>Ед. измерения</t>
  </si>
  <si>
    <t>Цена предл. №1, б/н, (руб. вкл. НДС)</t>
  </si>
  <si>
    <t>Цена предл. №2, б/н,(руб. вкл. НДС)</t>
  </si>
  <si>
    <t>Цена предл. №3, б/н,(руб. вкл. НДС)</t>
  </si>
  <si>
    <t>Цена предл. №4, б/н,(руб. вкл. НДС)</t>
  </si>
  <si>
    <t>Цена предл. №5, б/н, (руб. вкл. НДС)</t>
  </si>
  <si>
    <t>Средняя арифметическая цена единицы товара</t>
  </si>
  <si>
    <t xml:space="preserve">Среднеквадратичное отклонение </t>
  </si>
  <si>
    <t>Коэффициент вариации (%)</t>
  </si>
  <si>
    <t>ИТОГО:</t>
  </si>
  <si>
    <t>Расчет выполнен на основании методических рекомендаций по применению методов определения начальной (максимальной) цены контракта, утвержденных приказом Министерства экономического развития Российской Федерации от 02.10.2013 №567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</si>
  <si>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 </t>
  </si>
  <si>
    <t>Работник контрактной службы:</t>
  </si>
  <si>
    <t>должность</t>
  </si>
  <si>
    <t>подпись                                                         расшифровка подписи</t>
  </si>
  <si>
    <t>Ф.И.О. исполнителя, контактный телефон</t>
  </si>
  <si>
    <t>Начальник отдела АКР</t>
  </si>
  <si>
    <t>___________/  В. А. Шевченко /</t>
  </si>
  <si>
    <t xml:space="preserve">Обоснование цены контракта </t>
  </si>
  <si>
    <t>Цена контракта определена методом сопоставимых рыночных цен (анализа рынка).</t>
  </si>
  <si>
    <t>"___"                        202_ года</t>
  </si>
  <si>
    <t>Шевченко В.А. (3832) 626 292</t>
  </si>
  <si>
    <t>Цена Контракта</t>
  </si>
  <si>
    <t>Предрейсовый медосмотр</t>
  </si>
  <si>
    <t>ед.</t>
  </si>
  <si>
    <t xml:space="preserve">Кол-во </t>
  </si>
  <si>
    <t>ОКАЗАНИЕ УСЛУГ ПО ПРОВЕДЕНИЮ ПРЕДРЕЙСОВЫХ МЕДИЦИНСКИХ ОСМОТРОВ ВОДИТЕЛЕЙ АВТОТРАНСПОРТНЫХ СРЕДСТВ ДЛЯ НУЖД ФИЛИАЛА В РЕСПУБЛИКЕ ХАКАСИЯ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</si>
</sst>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8"/>
  <sheetViews>
    <sheetView tabSelected="1" topLeftCell="A3" zoomScale="85" zoomScaleNormal="85" workbookViewId="0">
      <selection activeCell="A4" sqref="A4:M4"/>
    </sheetView>
  </sheetViews>
  <sheetFormatPr defaultColWidth="9.140625" defaultRowHeight="15.75"/>
  <cols>
    <col min="1" max="1" width="4.7109375" style="1" customWidth="1"/>
    <col min="2" max="2" width="30" style="1" customWidth="1"/>
    <col min="3" max="3" width="11.7109375" style="1" customWidth="1"/>
    <col min="4" max="4" width="6.28515625" style="1" customWidth="1"/>
    <col min="5" max="5" width="13.140625" style="1" bestFit="1" customWidth="1"/>
    <col min="6" max="6" width="14.28515625" style="1" bestFit="1" customWidth="1"/>
    <col min="7" max="7" width="13.140625" style="1" bestFit="1" customWidth="1"/>
    <col min="8" max="8" width="13.140625" style="1" hidden="1" customWidth="1"/>
    <col min="9" max="9" width="13.28515625" style="1" hidden="1" customWidth="1"/>
    <col min="10" max="10" width="14" style="1" customWidth="1"/>
    <col min="11" max="11" width="13.140625" style="1" customWidth="1"/>
    <col min="12" max="12" width="14.85546875" style="1" customWidth="1"/>
    <col min="13" max="13" width="13.28515625" style="1" customWidth="1"/>
    <col min="14" max="14" width="9.140625" style="2"/>
    <col min="15" max="15" width="17" style="2" customWidth="1"/>
    <col min="16" max="17" width="9.140625" style="1"/>
    <col min="18" max="18" width="29.28515625" style="1" customWidth="1"/>
    <col min="19" max="19" width="27.42578125" style="1" customWidth="1"/>
    <col min="20" max="20" width="9.140625" style="1"/>
    <col min="21" max="21" width="26.28515625" style="1" customWidth="1"/>
    <col min="22" max="23" width="9.140625" style="1"/>
    <col min="24" max="16384" width="9.140625" style="3"/>
  </cols>
  <sheetData>
    <row r="1" spans="1:23" ht="15.75" hidden="1" customHeight="1">
      <c r="K1" s="22" t="s">
        <v>0</v>
      </c>
      <c r="L1" s="22"/>
      <c r="M1" s="22"/>
    </row>
    <row r="2" spans="1:23" hidden="1"/>
    <row r="3" spans="1:23" ht="20.25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3" ht="46.5" customHeight="1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23" hidden="1">
      <c r="A5" s="24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</row>
    <row r="7" spans="1:23" ht="114" customHeight="1">
      <c r="A7" s="16" t="s">
        <v>2</v>
      </c>
      <c r="B7" s="16" t="s">
        <v>3</v>
      </c>
      <c r="C7" s="16" t="s">
        <v>4</v>
      </c>
      <c r="D7" s="16" t="s">
        <v>29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5" t="s">
        <v>26</v>
      </c>
      <c r="O7" s="1"/>
      <c r="W7" s="3"/>
    </row>
    <row r="8" spans="1:23">
      <c r="A8" s="16">
        <v>1</v>
      </c>
      <c r="B8" s="16">
        <v>2</v>
      </c>
      <c r="C8" s="16">
        <v>3</v>
      </c>
      <c r="D8" s="16">
        <v>4</v>
      </c>
      <c r="E8" s="16">
        <v>6</v>
      </c>
      <c r="F8" s="16">
        <v>7</v>
      </c>
      <c r="G8" s="16">
        <v>8</v>
      </c>
      <c r="H8" s="16">
        <v>8</v>
      </c>
      <c r="I8" s="16">
        <v>9</v>
      </c>
      <c r="J8" s="16">
        <v>9</v>
      </c>
      <c r="K8" s="16">
        <v>10</v>
      </c>
      <c r="L8" s="16">
        <v>11</v>
      </c>
      <c r="M8" s="5">
        <v>12</v>
      </c>
      <c r="O8" s="1"/>
      <c r="W8" s="3"/>
    </row>
    <row r="9" spans="1:23">
      <c r="A9" s="16">
        <v>1</v>
      </c>
      <c r="B9" s="17" t="s">
        <v>27</v>
      </c>
      <c r="C9" s="16" t="s">
        <v>28</v>
      </c>
      <c r="D9" s="16">
        <v>130</v>
      </c>
      <c r="E9" s="18">
        <v>49</v>
      </c>
      <c r="F9" s="18">
        <v>54</v>
      </c>
      <c r="G9" s="18">
        <v>46</v>
      </c>
      <c r="H9" s="18">
        <v>0</v>
      </c>
      <c r="I9" s="18">
        <v>0</v>
      </c>
      <c r="J9" s="18">
        <f>ROUND(SUM(E9:H9)/(IF(E9&lt;1,0,1)+IF(F9&lt;1,0,1)+IF(G9&lt;1,0,1)+IF(H9&lt;1,0,1)),2)</f>
        <v>49.67</v>
      </c>
      <c r="K9" s="18">
        <f>IF(J9=0,0,(SQRT((IF(E9&lt;1,0,POWER((E9-J9),2))+IF(F9&lt;1,0,POWER((F9-J9),2))+IF(G9&lt;1,0,POWER((G9-J9),2))+IF(H9&lt;1,0,POWER((H9-J9),2))))/((IF(E9&lt;1,0,1)+IF(F9&lt;1,0,1)+IF(G9&lt;1,0,1)+IF(H9&lt;1,0,1)+IF(I9&lt;1,0,1))-1)))</f>
        <v>2.8577394912762779</v>
      </c>
      <c r="L9" s="18">
        <f t="shared" ref="L9" si="0">IF(J9=0,0,(K9/J9)*100)</f>
        <v>5.7534517641962513</v>
      </c>
      <c r="M9" s="5">
        <f>D9*J9</f>
        <v>6457.1</v>
      </c>
      <c r="N9" s="7"/>
      <c r="O9" s="1"/>
    </row>
    <row r="10" spans="1:23">
      <c r="A10" s="16"/>
      <c r="B10" s="16" t="s">
        <v>13</v>
      </c>
      <c r="C10" s="16"/>
      <c r="D10" s="16"/>
      <c r="E10" s="18"/>
      <c r="F10" s="18"/>
      <c r="G10" s="18"/>
      <c r="H10" s="18"/>
      <c r="I10" s="18"/>
      <c r="J10" s="18"/>
      <c r="K10" s="18"/>
      <c r="L10" s="18"/>
      <c r="M10" s="5">
        <f>SUM(M9)</f>
        <v>6457.1</v>
      </c>
      <c r="N10" s="7"/>
      <c r="O10" s="1"/>
      <c r="W10" s="3"/>
    </row>
    <row r="11" spans="1:23" s="10" customFormat="1" hidden="1">
      <c r="A11" s="5"/>
      <c r="B11" s="8"/>
      <c r="C11" s="8"/>
      <c r="D11" s="8"/>
      <c r="E11" s="9"/>
      <c r="F11" s="9"/>
      <c r="G11" s="9"/>
      <c r="H11" s="9"/>
      <c r="I11" s="9"/>
      <c r="J11" s="6"/>
      <c r="K11" s="6"/>
      <c r="L11" s="6"/>
      <c r="M11" s="6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0" customFormat="1" hidden="1">
      <c r="A12" s="5"/>
      <c r="B12" s="8"/>
      <c r="C12" s="8"/>
      <c r="D12" s="8"/>
      <c r="E12" s="9"/>
      <c r="F12" s="9"/>
      <c r="G12" s="9"/>
      <c r="H12" s="9"/>
      <c r="I12" s="9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s="10" customFormat="1" ht="74.25" customHeight="1">
      <c r="A13" s="25" t="s">
        <v>14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s="21" customFormat="1">
      <c r="A14" s="20" t="s">
        <v>23</v>
      </c>
      <c r="B14" s="2"/>
      <c r="C14" s="2"/>
      <c r="D14" s="2"/>
      <c r="E14" s="2"/>
      <c r="F14" s="11"/>
      <c r="G14" s="2"/>
      <c r="H14" s="2"/>
      <c r="I14" s="2"/>
      <c r="J14" s="12"/>
      <c r="K14" s="2"/>
      <c r="L14" s="2"/>
      <c r="M14" s="13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E15" s="1" t="s">
        <v>15</v>
      </c>
    </row>
    <row r="16" spans="1:23" ht="15.75" customHeight="1">
      <c r="A16" s="22" t="s">
        <v>16</v>
      </c>
      <c r="B16" s="22"/>
      <c r="C16" s="22"/>
      <c r="D16" s="22"/>
    </row>
    <row r="17" spans="1:23" ht="15.75" customHeight="1">
      <c r="A17" s="22" t="s">
        <v>20</v>
      </c>
      <c r="B17" s="22"/>
      <c r="C17" s="22"/>
      <c r="D17" s="22"/>
      <c r="E17" s="22"/>
      <c r="F17" s="22" t="s">
        <v>21</v>
      </c>
      <c r="G17" s="22"/>
      <c r="H17" s="22"/>
      <c r="I17" s="22"/>
      <c r="J17" s="22"/>
      <c r="K17" s="22"/>
      <c r="L17" s="22"/>
      <c r="M17" s="15"/>
      <c r="P17" s="15"/>
      <c r="Q17" s="15"/>
      <c r="R17" s="15"/>
      <c r="S17" s="15"/>
      <c r="T17" s="15"/>
      <c r="U17" s="15"/>
      <c r="V17" s="15"/>
      <c r="W17" s="15"/>
    </row>
    <row r="18" spans="1:23">
      <c r="A18" s="26" t="s">
        <v>17</v>
      </c>
      <c r="B18" s="26"/>
      <c r="C18" s="26"/>
      <c r="F18" s="26" t="s">
        <v>18</v>
      </c>
      <c r="G18" s="26"/>
      <c r="H18" s="26"/>
      <c r="I18" s="26"/>
      <c r="J18" s="26"/>
    </row>
    <row r="19" spans="1:23" hidden="1"/>
    <row r="21" spans="1:23" ht="15.75" customHeight="1">
      <c r="K21" s="22" t="s">
        <v>24</v>
      </c>
      <c r="L21" s="22"/>
      <c r="M21" s="22"/>
      <c r="N21" s="14"/>
      <c r="O21" s="14"/>
    </row>
    <row r="22" spans="1:23">
      <c r="A22" s="22" t="s">
        <v>25</v>
      </c>
      <c r="B22" s="22"/>
      <c r="C22" s="22"/>
      <c r="D22" s="22"/>
      <c r="E22" s="22"/>
    </row>
    <row r="23" spans="1:23">
      <c r="A23" s="26" t="s">
        <v>19</v>
      </c>
      <c r="B23" s="26"/>
      <c r="C23" s="26"/>
      <c r="D23" s="26"/>
      <c r="E23" s="26"/>
    </row>
    <row r="28" spans="1:23">
      <c r="G28" s="19"/>
    </row>
  </sheetData>
  <sheetProtection formatCells="0" formatColumns="0" formatRows="0" autoFilter="0"/>
  <protectedRanges>
    <protectedRange sqref="A9 C9:I9 A10:I12" name="Диапазон1"/>
  </protectedRanges>
  <mergeCells count="13">
    <mergeCell ref="A23:E23"/>
    <mergeCell ref="A17:E17"/>
    <mergeCell ref="F17:L17"/>
    <mergeCell ref="A18:C18"/>
    <mergeCell ref="F18:J18"/>
    <mergeCell ref="K21:M21"/>
    <mergeCell ref="A22:E22"/>
    <mergeCell ref="A16:D16"/>
    <mergeCell ref="K1:M1"/>
    <mergeCell ref="A3:M3"/>
    <mergeCell ref="A4:M4"/>
    <mergeCell ref="A5:M5"/>
    <mergeCell ref="A13:M13"/>
  </mergeCells>
  <conditionalFormatting sqref="E9">
    <cfRule type="expression" priority="1" stopIfTrue="1">
      <formula>$E$9&lt;$J$9</formula>
    </cfRule>
    <cfRule type="cellIs" dxfId="0" priority="2" stopIfTrue="1" operator="lessThan">
      <formula>$J$9</formula>
    </cfRule>
  </conditionalFormatting>
  <printOptions horizontalCentered="1"/>
  <pageMargins left="0.78740157480314965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</dc:creator>
  <cp:lastModifiedBy>TYULEVAOA</cp:lastModifiedBy>
  <cp:lastPrinted>2023-09-22T02:56:11Z</cp:lastPrinted>
  <dcterms:created xsi:type="dcterms:W3CDTF">2016-02-10T03:48:11Z</dcterms:created>
  <dcterms:modified xsi:type="dcterms:W3CDTF">2026-06-16T11:25:39Z</dcterms:modified>
</cp:coreProperties>
</file>