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7" i="1" l="1"/>
  <c r="U8" i="1" s="1"/>
  <c r="T7" i="1"/>
  <c r="P7" i="1"/>
  <c r="O7" i="1"/>
  <c r="N7" i="1"/>
  <c r="S7" i="1" s="1"/>
  <c r="Q7" i="1" l="1"/>
  <c r="R7" i="1" s="1"/>
</calcChain>
</file>

<file path=xl/sharedStrings.xml><?xml version="1.0" encoding="utf-8"?>
<sst xmlns="http://schemas.openxmlformats.org/spreadsheetml/2006/main" count="36" uniqueCount="30">
  <si>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</si>
  <si>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</si>
  <si>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</si>
  <si>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работ, услуг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</si>
  <si>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</si>
  <si>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</si>
  <si>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</si>
  <si>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</si>
  <si>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</si>
  <si>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</si>
  <si>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</si>
  <si>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</si>
  <si>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</si>
  <si>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</si>
  <si>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</si>
  <si>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</si>
  <si>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</si>
  <si>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</si>
  <si>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</si>
  <si>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</si>
  <si>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</si>
  <si>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</si>
  <si>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</si>
  <si>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>ИТОГО: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</si>
  <si>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</si>
  <si>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</si>
  <si>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 xml:space="preserve">                    (должность)                                         подписано ЭЦП                (расшифровка подписи)</t>
  </si>
  <si>
    <t>усл. ед.</t>
  </si>
  <si>
    <t>Оказание такелажных услуг</t>
  </si>
  <si>
    <t>В результате проведенного расчета цена контракта составит  600 000 руб   00     коп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</si>
</sst>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0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44">
    <xf numFmtId="0" fontId="0" fillId="0" borderId="0"/>
    <xf numFmtId="0" fontId="28" fillId="2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2" borderId="0" applyBorder="0" applyProtection="0"/>
    <xf numFmtId="0" fontId="28" fillId="5" borderId="0" applyBorder="0" applyProtection="0"/>
    <xf numFmtId="0" fontId="28" fillId="3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6" borderId="0" applyBorder="0" applyProtection="0"/>
    <xf numFmtId="0" fontId="28" fillId="9" borderId="0" applyBorder="0" applyProtection="0"/>
    <xf numFmtId="0" fontId="28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29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2" fillId="0" borderId="11" xfId="0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2" fontId="22" fillId="0" borderId="11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164" fontId="19" fillId="0" borderId="11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2" fontId="19" fillId="0" borderId="11" xfId="0" applyNumberFormat="1" applyFont="1" applyBorder="1" applyAlignment="1">
      <alignment horizontal="center" vertical="center" wrapText="1"/>
    </xf>
    <xf numFmtId="2" fontId="19" fillId="0" borderId="0" xfId="0" applyNumberFormat="1" applyFont="1"/>
    <xf numFmtId="0" fontId="25" fillId="0" borderId="0" xfId="0" applyFont="1" applyAlignment="1">
      <alignment horizontal="left" vertical="top" wrapText="1"/>
    </xf>
    <xf numFmtId="0" fontId="25" fillId="0" borderId="0" xfId="0" applyFont="1"/>
    <xf numFmtId="0" fontId="29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14" fontId="25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22320</xdr:colOff>
      <xdr:row>13</xdr:row>
      <xdr:rowOff>302025</xdr:rowOff>
    </xdr:from>
    <xdr:to>
      <xdr:col>16</xdr:col>
      <xdr:colOff>352365</xdr:colOff>
      <xdr:row>15</xdr:row>
      <xdr:rowOff>107265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25080" y="5032440"/>
          <a:ext cx="10686960" cy="7293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tabSelected="1" workbookViewId="0">
      <pane ySplit="1" topLeftCell="A2" activePane="bottomLeft" state="frozen"/>
      <selection pane="bottomLeft" activeCell="C11" sqref="C11:F11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6" width="11.85546875" style="1" bestFit="1" customWidth="1"/>
    <col min="7" max="7" width="12.140625" style="1" customWidth="1"/>
    <col min="8" max="8" width="7.28515625" style="2" hidden="1" customWidth="1"/>
    <col min="9" max="9" width="11.5703125" style="2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1.7109375" style="1" customWidth="1"/>
    <col min="21" max="21" width="12.140625" style="1" customWidth="1"/>
    <col min="22" max="22" width="9.28515625" style="1" customWidth="1"/>
    <col min="23" max="1024" width="9.140625" style="1"/>
  </cols>
  <sheetData>
    <row r="1" spans="1:21" ht="22.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2"/>
      <c r="U1" s="2"/>
    </row>
    <row r="2" spans="1:21" ht="18.75" customHeight="1" x14ac:dyDescent="0.25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12.7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1" ht="21.75" customHeight="1" x14ac:dyDescent="0.25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1" ht="41.25" customHeight="1" x14ac:dyDescent="0.25">
      <c r="A5" s="18" t="s">
        <v>2</v>
      </c>
      <c r="B5" s="19" t="s">
        <v>3</v>
      </c>
      <c r="C5" s="18" t="s">
        <v>4</v>
      </c>
      <c r="D5" s="18" t="s">
        <v>5</v>
      </c>
      <c r="E5" s="4" t="s">
        <v>6</v>
      </c>
      <c r="F5" s="4" t="s">
        <v>7</v>
      </c>
      <c r="G5" s="4" t="s">
        <v>8</v>
      </c>
      <c r="H5" s="21" t="s">
        <v>9</v>
      </c>
      <c r="I5" s="21"/>
      <c r="J5" s="21"/>
      <c r="K5" s="21" t="s">
        <v>10</v>
      </c>
      <c r="L5" s="21"/>
      <c r="M5" s="21"/>
      <c r="N5" s="21" t="s">
        <v>11</v>
      </c>
      <c r="O5" s="18" t="s">
        <v>12</v>
      </c>
      <c r="P5" s="18" t="s">
        <v>13</v>
      </c>
      <c r="Q5" s="18" t="s">
        <v>14</v>
      </c>
      <c r="R5" s="18" t="s">
        <v>15</v>
      </c>
      <c r="S5" s="22" t="s">
        <v>16</v>
      </c>
      <c r="T5" s="22" t="s">
        <v>17</v>
      </c>
      <c r="U5" s="22" t="s">
        <v>18</v>
      </c>
    </row>
    <row r="6" spans="1:21" ht="39" customHeight="1" x14ac:dyDescent="0.25">
      <c r="A6" s="18"/>
      <c r="B6" s="20"/>
      <c r="C6" s="18"/>
      <c r="D6" s="18"/>
      <c r="E6" s="4" t="s">
        <v>19</v>
      </c>
      <c r="F6" s="4" t="s">
        <v>19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20</v>
      </c>
      <c r="L6" s="4" t="s">
        <v>21</v>
      </c>
      <c r="M6" s="4" t="s">
        <v>22</v>
      </c>
      <c r="N6" s="21"/>
      <c r="O6" s="18"/>
      <c r="P6" s="18"/>
      <c r="Q6" s="18"/>
      <c r="R6" s="18"/>
      <c r="S6" s="22"/>
      <c r="T6" s="22"/>
      <c r="U6" s="22"/>
    </row>
    <row r="7" spans="1:21" ht="46.35" customHeight="1" x14ac:dyDescent="0.25">
      <c r="A7" s="3">
        <v>1</v>
      </c>
      <c r="B7" s="14" t="s">
        <v>28</v>
      </c>
      <c r="C7" s="5" t="s">
        <v>27</v>
      </c>
      <c r="D7" s="6">
        <v>10</v>
      </c>
      <c r="E7" s="7">
        <v>60000</v>
      </c>
      <c r="F7" s="7">
        <v>74000</v>
      </c>
      <c r="G7" s="7">
        <v>80000</v>
      </c>
      <c r="H7" s="4"/>
      <c r="I7" s="4"/>
      <c r="J7" s="4"/>
      <c r="K7" s="4"/>
      <c r="L7" s="4"/>
      <c r="M7" s="4"/>
      <c r="N7" s="8">
        <f>(E7+F7+G7)/3</f>
        <v>71333.333333333328</v>
      </c>
      <c r="O7" s="9">
        <f>COUNT(E7,F7,G7,J7,M7)</f>
        <v>3</v>
      </c>
      <c r="P7" s="10">
        <f>STDEV(E7,F7,G7,J7,M7)</f>
        <v>10263.202878893753</v>
      </c>
      <c r="Q7" s="10">
        <f>P7/N7*100</f>
        <v>14.387667587234235</v>
      </c>
      <c r="R7" s="9" t="str">
        <f>IF(Q7&lt;33,"ОДНОРОДНЫЕ","НЕОДНОРОДНЫЕ")</f>
        <v>ОДНОРОДНЫЕ</v>
      </c>
      <c r="S7" s="8">
        <f>D7*N7</f>
        <v>713333.33333333326</v>
      </c>
      <c r="T7" s="8">
        <f>E7</f>
        <v>60000</v>
      </c>
      <c r="U7" s="8">
        <f>D7*E7</f>
        <v>600000</v>
      </c>
    </row>
    <row r="8" spans="1:21" ht="36.75" customHeight="1" x14ac:dyDescent="0.25">
      <c r="A8" s="26" t="s">
        <v>23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8">
        <f>SUM(U7:U7)</f>
        <v>600000</v>
      </c>
    </row>
    <row r="9" spans="1:21" ht="36" customHeight="1" x14ac:dyDescent="0.25">
      <c r="A9" s="27" t="s">
        <v>24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1"/>
    </row>
    <row r="10" spans="1:21" ht="21.75" customHeight="1" x14ac:dyDescent="0.25">
      <c r="A10" s="28" t="s">
        <v>29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</row>
    <row r="11" spans="1:21" ht="33" customHeight="1" x14ac:dyDescent="0.25">
      <c r="A11" s="12"/>
      <c r="B11" s="12"/>
      <c r="C11" s="23"/>
      <c r="D11" s="23"/>
      <c r="E11" s="23"/>
      <c r="F11" s="2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21" ht="27" customHeight="1" x14ac:dyDescent="0.25">
      <c r="A12" s="24" t="s">
        <v>25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21" ht="15.75" customHeight="1" x14ac:dyDescent="0.25">
      <c r="A13" s="25" t="s">
        <v>26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21" ht="37.5" customHeight="1" x14ac:dyDescent="0.25">
      <c r="R14" s="13"/>
    </row>
    <row r="15" spans="1:21" ht="35.25" customHeight="1" x14ac:dyDescent="0.25"/>
    <row r="16" spans="1:21" ht="27" customHeight="1" x14ac:dyDescent="0.25"/>
    <row r="17" spans="1:19" ht="12.75" customHeight="1" x14ac:dyDescent="0.25"/>
    <row r="18" spans="1:19" ht="35.25" customHeight="1" x14ac:dyDescent="0.25"/>
    <row r="19" spans="1:19" ht="35.25" customHeight="1" x14ac:dyDescent="0.25"/>
    <row r="20" spans="1:19" ht="35.25" customHeight="1" x14ac:dyDescent="0.25"/>
    <row r="21" spans="1:19" ht="18" customHeight="1" x14ac:dyDescent="0.25"/>
    <row r="22" spans="1:19" ht="35.25" customHeight="1" x14ac:dyDescent="0.25"/>
    <row r="24" spans="1:19" ht="37.5" customHeight="1" x14ac:dyDescent="0.25"/>
    <row r="25" spans="1:19" s="2" customFormat="1" ht="67.5" customHeight="1" x14ac:dyDescent="0.25">
      <c r="A25" s="1"/>
      <c r="B25" s="1"/>
      <c r="C25" s="1"/>
      <c r="D25" s="1"/>
      <c r="E25" s="1"/>
      <c r="F25" s="1"/>
      <c r="G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33.75" customHeight="1" x14ac:dyDescent="0.25"/>
    <row r="27" spans="1:19" ht="26.25" customHeight="1" x14ac:dyDescent="0.25"/>
    <row r="28" spans="1:19" ht="27.75" customHeight="1" x14ac:dyDescent="0.25"/>
  </sheetData>
  <mergeCells count="24">
    <mergeCell ref="C11:F11"/>
    <mergeCell ref="A12:S12"/>
    <mergeCell ref="A13:S13"/>
    <mergeCell ref="T5:T6"/>
    <mergeCell ref="U5:U6"/>
    <mergeCell ref="A8:T8"/>
    <mergeCell ref="A9:S9"/>
    <mergeCell ref="A10:S10"/>
    <mergeCell ref="A1:S1"/>
    <mergeCell ref="A2:U2"/>
    <mergeCell ref="A3:S3"/>
    <mergeCell ref="A4:S4"/>
    <mergeCell ref="A5:A6"/>
    <mergeCell ref="B5:B6"/>
    <mergeCell ref="C5:C6"/>
    <mergeCell ref="D5:D6"/>
    <mergeCell ref="H5:J5"/>
    <mergeCell ref="K5:M5"/>
    <mergeCell ref="N5:N6"/>
    <mergeCell ref="O5:O6"/>
    <mergeCell ref="P5:P6"/>
    <mergeCell ref="Q5:Q6"/>
    <mergeCell ref="R5:R6"/>
    <mergeCell ref="S5:S6"/>
  </mergeCells>
  <conditionalFormatting sqref="R7">
    <cfRule type="expression" dxfId="5" priority="2">
      <formula>NOT(ISERROR(SEARCH("НЕ",R7)))</formula>
    </cfRule>
    <cfRule type="expression" dxfId="4" priority="3">
      <formula>NOT(ISERROR(SEARCH("ОДНОРОДНЫЕ",R7)))</formula>
    </cfRule>
    <cfRule type="expression" dxfId="3" priority="4">
      <formula>NOT(ISERROR(SEARCH("НЕОДНОРОДНЫЕ",R7)))</formula>
    </cfRule>
  </conditionalFormatting>
  <conditionalFormatting sqref="R7">
    <cfRule type="expression" dxfId="2" priority="5">
      <formula>NOT(ISERROR(SEARCH("НЕОДНОРОДНЫЕ",R7)))</formula>
    </cfRule>
    <cfRule type="expression" dxfId="1" priority="6">
      <formula>NOT(ISERROR(SEARCH("ОДНОРОДНЫЕ",R7)))</formula>
    </cfRule>
    <cfRule type="expression" dxfId="0" priority="7">
      <formula>NOT(ISERROR(SEARCH("НЕОДНОРОДНЫЕ",R7)))</formula>
    </cfRule>
  </conditionalFormatting>
  <pageMargins left="0.7" right="0.7" top="0.75" bottom="0.75" header="0.51180555555555496" footer="0.51180555555555496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" sqref="J3"/>
    </sheetView>
  </sheetViews>
  <sheetFormatPr defaultColWidth="8.855468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User</cp:lastModifiedBy>
  <cp:revision>18</cp:revision>
  <cp:lastPrinted>2025-03-04T10:31:25Z</cp:lastPrinted>
  <dcterms:created xsi:type="dcterms:W3CDTF">2015-03-09T15:47:32Z</dcterms:created>
  <dcterms:modified xsi:type="dcterms:W3CDTF">2026-08-28T13:35:17Z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