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S\User85\!!Отдел по госзакупкам\2026 год\44-ФЗ\Контракты по п.4 ч.1 ст.93\8. ИТП_Костыренко\"/>
    </mc:Choice>
  </mc:AlternateContent>
  <xr:revisionPtr revIDLastSave="0" documentId="13_ncr:1_{779E6AA7-93B5-41C8-A670-42FAEA6262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Обоснование НМЦК" sheetId="2" r:id="rId1"/>
  </sheets>
  <definedNames>
    <definedName name="_xlnm.Print_Area" localSheetId="0">'Обоснование НМЦК'!$A$2:$N$26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I15" i="2"/>
  <c r="L15" i="2" s="1"/>
  <c r="J15" i="2"/>
  <c r="J14" i="2"/>
  <c r="K15" i="2" l="1"/>
  <c r="K14" i="2"/>
  <c r="M15" i="2"/>
  <c r="N15" i="2" s="1"/>
  <c r="L14" i="2"/>
  <c r="L16" i="2" s="1"/>
  <c r="M14" i="2"/>
  <c r="N14" i="2" s="1"/>
  <c r="N16" i="2" l="1"/>
</calcChain>
</file>

<file path=xl/sharedStrings.xml><?xml version="1.0" encoding="utf-8"?>
<sst xmlns="http://schemas.openxmlformats.org/spreadsheetml/2006/main" count="42" uniqueCount="42">
  <si>
    <t>НМЦК определяемая методом сопоставимых рыночных цен (анализ рынка)</t>
  </si>
  <si>
    <t>Расчет цены единицы товара (работы, услуги)</t>
  </si>
  <si>
    <t>Предмет Контракта</t>
  </si>
  <si>
    <t>РАСЧЕТ И ОБОСНОВАНИЕ НАЧАЛЬНОЙ (МАКСИМАЛЬНОЙ) ЦЕНЫ КОНТРАКТА НА ПОСТАВКУ ТОВАРОВ, ВЫПОЛНЕНИЕ РАБОТ, ОКАЗАНИЕ УСЛУГ</t>
  </si>
  <si>
    <t>Коэффициент вариации цены не превышает 33 %, совокупность цен считается однородной.</t>
  </si>
  <si>
    <t>Ед. изм.</t>
  </si>
  <si>
    <t>Ценовая информация получена на идентичные товары, актуальна на дату расчета, поэтому поправочные коэффициенты не применяются.</t>
  </si>
  <si>
    <t>Среднее квадратическое отклонение</t>
  </si>
  <si>
    <t>№ п/п</t>
  </si>
  <si>
    <t>Однородность совокупности значений выявленных цен, используемых в расчете НМЦК</t>
  </si>
  <si>
    <t>Кол-во (объем закупок товара (работы, услуги)</t>
  </si>
  <si>
    <t>Дата подготовки обоснования цены контракта:</t>
  </si>
  <si>
    <t>Данные коммерческие предложения потенциальных Поставщиков (Подрядчиков, Исполнителей) находятся у Заказчика.</t>
  </si>
  <si>
    <t>Метод сопоставимых рыночных цен (анализ рынка). Статья 22 Федерального закона от 05.04.2013 года № 44-ФЗ "О контрактной системе в сфере закупок товаров, работ, услуг для обеспечения государственных и муниципальных нужд". Источники: Предложения Поставщиков (Подрядчиков, Исполнителей)</t>
  </si>
  <si>
    <t>Используемый метод определения и обоснования начальной (максимальной) цены контракта (далее - НМЦК)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</si>
  <si>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- обязанность по уплате вознаграждения поставщику (подрядчику, исполнителю)</t>
  </si>
  <si>
    <t>Информация о валюте, используемой для формирования цены контракта и расчетов с поставщиком (подрядчиком, исполнителем)</t>
  </si>
  <si>
    <t xml:space="preserve">Российский рубль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</si>
  <si>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*Данные коммерческие предложения потенциальных Поставщиков (Подрядчиков, Исполнителей) находятся у Заказчика.</t>
  </si>
  <si>
    <t>Цены Поставщиков (Исполнителей, Подрядчиков) за единицу товара (работы, услуги)*</t>
  </si>
  <si>
    <t>Наименование товара (работы, услуги)**</t>
  </si>
  <si>
    <t>Не применяется</t>
  </si>
  <si>
    <t>Начальная (максимальная) цена контракта</t>
  </si>
  <si>
    <r>
      <t xml:space="preserve">Расчет НМЦК по формуле, где V количество (объем) закупаемого товара (работы, услуги); n - количество значений, используемых в расчете; </t>
    </r>
    <r>
      <rPr>
        <i/>
        <sz val="12"/>
        <color theme="1"/>
        <rFont val="Times New Roman"/>
        <family val="1"/>
        <charset val="204"/>
      </rPr>
      <t>I</t>
    </r>
    <r>
      <rPr>
        <sz val="12"/>
        <color theme="1"/>
        <rFont val="Times New Roman"/>
        <family val="1"/>
        <charset val="204"/>
      </rPr>
      <t xml:space="preserve"> - номер источника ценовой информации; </t>
    </r>
    <r>
      <rPr>
        <i/>
        <sz val="12"/>
        <color theme="1"/>
        <rFont val="Times New Roman"/>
        <family val="1"/>
        <charset val="204"/>
      </rPr>
      <t xml:space="preserve">Цi - </t>
    </r>
    <r>
      <rPr>
        <sz val="12"/>
        <color theme="1"/>
        <rFont val="Times New Roman"/>
        <family val="1"/>
        <charset val="204"/>
      </rPr>
      <t xml:space="preserve">цена единицы   </t>
    </r>
  </si>
  <si>
    <t>Цена за единицу с учетом округления (вверх) до сотых долей после запятой (руб).</t>
  </si>
  <si>
    <t>НМЦК с учетом округления цены за единицу (руб.)</t>
  </si>
  <si>
    <r>
      <t>Средняя арифметическая цена за единицу &lt;</t>
    </r>
    <r>
      <rPr>
        <i/>
        <sz val="12"/>
        <color theme="1"/>
        <rFont val="Times New Roman"/>
        <family val="1"/>
        <charset val="204"/>
      </rPr>
      <t>ц</t>
    </r>
    <r>
      <rPr>
        <sz val="12"/>
        <color theme="1"/>
        <rFont val="Times New Roman"/>
        <family val="1"/>
        <charset val="204"/>
      </rPr>
      <t>&gt;</t>
    </r>
  </si>
  <si>
    <r>
      <t xml:space="preserve">Коэффициент вариации цен V (%) </t>
    </r>
    <r>
      <rPr>
        <b/>
        <i/>
        <sz val="12"/>
        <color theme="1"/>
        <rFont val="Times New Roman"/>
        <family val="1"/>
        <charset val="204"/>
      </rPr>
      <t>(не должен превышать 33%)</t>
    </r>
  </si>
  <si>
    <t>Специалист контрактной службы: ________________ /Климова Ю.А./</t>
  </si>
  <si>
    <t>Коммерческое предложение                             вх. № 04-КП/04/24/09 от 24.04.2026г.       (i=1)</t>
  </si>
  <si>
    <t>Коммерческое предложение                             вх. №  04-КП/04/24/10 от 24.04.2026г.     (i=2)</t>
  </si>
  <si>
    <t>Коммерческое предложение                             вх. № 04-КП/04/24/11 от 24.04.2026г.      (i=3)</t>
  </si>
  <si>
    <t>ИКЗ: 26 15262136833526201001 0014 008 0000 244</t>
  </si>
  <si>
    <t>Коммерческое предложение                             вх. № 04-КП/04/24/11 от 24.04.2026г.      (i=4)</t>
  </si>
  <si>
    <t>Оказание услуг техническому обслуживанию узла учета тепловой энергии, по комплексному техническому обслуживанию индивидуального теплового пункта (ИТП)</t>
  </si>
  <si>
    <t>мес.</t>
  </si>
  <si>
    <t>Подготовка ИТП к отопительному сезону</t>
  </si>
  <si>
    <t>шт.</t>
  </si>
  <si>
    <t>"21" мая 2026г.</t>
  </si>
  <si>
    <r>
      <t xml:space="preserve">В результате проведенного расчета ЦК методом сопоставимых рыночных цен (анализ рынка), НМЦК составила: </t>
    </r>
    <r>
      <rPr>
        <b/>
        <sz val="12"/>
        <color theme="1"/>
        <rFont val="Times New Roman"/>
        <family val="1"/>
        <charset val="204"/>
      </rPr>
      <t>369 859,45 руб. (Триста шестьдесят девять тысяч восемьсот пятьдесят девять рублей 45 копеек).</t>
    </r>
  </si>
  <si>
    <t>Оказание услуг по техническому обслуживанию узла учета тепловой энергии, по комплексному техническому обслуживанию индивидуального теплового пункта (ИТП), подготовка ИТП к отопительному сезону по адресу: 603022, г. Нижний Новгород, ул. Кулибина, д.11Б (лабораторный корпус).</t>
  </si>
  <si>
    <t>В целях получения ценовой информации на оказание услуг для определения НМЦК были направлены 5 запросов на предоставление ценовой информации и допонительно был размещен в ЕИС Запрос цен № 03321000169260000055. В результате проведенного мониторинга были получены 4 ответа, содержащие ценовые предложения, на основании которых была рассчитана общая цена контракта на поставку товаров (работ,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</si>
</sst>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р_."/>
    <numFmt numFmtId="165" formatCode="#,##0.0000_р_.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165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/>
    <xf numFmtId="0" fontId="1" fillId="0" borderId="2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69391</xdr:colOff>
      <xdr:row>11</xdr:row>
      <xdr:rowOff>2270342</xdr:rowOff>
    </xdr:from>
    <xdr:to>
      <xdr:col>10</xdr:col>
      <xdr:colOff>1227207</xdr:colOff>
      <xdr:row>11</xdr:row>
      <xdr:rowOff>2743221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055761" y="7450376"/>
          <a:ext cx="1157816" cy="472879"/>
        </a:xfrm>
        <a:prstGeom prst="rect">
          <a:avLst/>
        </a:prstGeom>
        <a:noFill/>
      </xdr:spPr>
    </xdr:pic>
    <xdr:clientData/>
  </xdr:twoCellAnchor>
  <xdr:twoCellAnchor>
    <xdr:from>
      <xdr:col>9</xdr:col>
      <xdr:colOff>33610</xdr:colOff>
      <xdr:row>11</xdr:row>
      <xdr:rowOff>2257296</xdr:rowOff>
    </xdr:from>
    <xdr:to>
      <xdr:col>9</xdr:col>
      <xdr:colOff>1136468</xdr:colOff>
      <xdr:row>11</xdr:row>
      <xdr:rowOff>2759138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767377" y="7437330"/>
          <a:ext cx="1102858" cy="501842"/>
        </a:xfrm>
        <a:prstGeom prst="rect">
          <a:avLst/>
        </a:prstGeom>
        <a:noFill/>
      </xdr:spPr>
    </xdr:pic>
    <xdr:clientData/>
  </xdr:twoCellAnchor>
  <xdr:twoCellAnchor>
    <xdr:from>
      <xdr:col>11</xdr:col>
      <xdr:colOff>91336</xdr:colOff>
      <xdr:row>11</xdr:row>
      <xdr:rowOff>2150700</xdr:rowOff>
    </xdr:from>
    <xdr:to>
      <xdr:col>11</xdr:col>
      <xdr:colOff>1761473</xdr:colOff>
      <xdr:row>11</xdr:row>
      <xdr:rowOff>2780878</xdr:rowOff>
    </xdr:to>
    <xdr:pic>
      <xdr:nvPicPr>
        <xdr:cNvPr id="6" name="Рисунок 30" descr="http://base.garant.ru/files/base/70473958/2126805151.png">
          <a:extLst>
            <a:ext uri="{FF2B5EF4-FFF2-40B4-BE49-F238E27FC236}">
              <a16:creationId xmlns:a16="http://schemas.microsoft.com/office/drawing/2014/main" id="{C5AA124D-461C-42AF-A94A-10D52EBF6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00" y="6847960"/>
          <a:ext cx="1670137" cy="630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view="pageBreakPreview" topLeftCell="B2" zoomScale="73" zoomScaleNormal="100" zoomScaleSheetLayoutView="73" workbookViewId="0">
      <selection activeCell="R7" sqref="R7"/>
    </sheetView>
  </sheetViews>
  <sheetFormatPr defaultRowHeight="15" x14ac:dyDescent="0.25"/>
  <cols>
    <col min="1" max="1" width="5" style="3" customWidth="1"/>
    <col min="2" max="2" width="38.85546875" style="3" customWidth="1"/>
    <col min="3" max="3" width="7.85546875" style="3" customWidth="1"/>
    <col min="4" max="4" width="10" style="3" customWidth="1"/>
    <col min="5" max="8" width="17.42578125" style="3" customWidth="1"/>
    <col min="9" max="9" width="14.5703125" style="3" customWidth="1"/>
    <col min="10" max="10" width="18.7109375" style="3" customWidth="1"/>
    <col min="11" max="11" width="19.5703125" style="3" customWidth="1"/>
    <col min="12" max="12" width="27.5703125" style="3" customWidth="1"/>
    <col min="13" max="13" width="16.7109375" style="3" customWidth="1"/>
    <col min="14" max="14" width="19.42578125" style="3" customWidth="1"/>
    <col min="15" max="15" width="22.28515625" style="3" customWidth="1"/>
    <col min="16" max="16384" width="9.140625" style="3"/>
  </cols>
  <sheetData>
    <row r="1" spans="1:15" ht="15" hidden="1" customHeight="1" x14ac:dyDescent="0.25">
      <c r="L1" s="53" t="s">
        <v>32</v>
      </c>
      <c r="M1" s="54"/>
      <c r="N1" s="54"/>
    </row>
    <row r="2" spans="1:15" ht="24.75" customHeight="1" x14ac:dyDescent="0.25">
      <c r="L2" s="54"/>
      <c r="M2" s="54"/>
      <c r="N2" s="54"/>
    </row>
    <row r="3" spans="1:15" hidden="1" x14ac:dyDescent="0.25"/>
    <row r="4" spans="1:15" ht="30.75" customHeight="1" x14ac:dyDescent="0.25">
      <c r="A4" s="1"/>
      <c r="B4" s="41" t="s">
        <v>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5" ht="40.5" customHeight="1" x14ac:dyDescent="0.25">
      <c r="A5" s="40" t="s">
        <v>2</v>
      </c>
      <c r="B5" s="40"/>
      <c r="C5" s="40"/>
      <c r="D5" s="40"/>
      <c r="E5" s="40"/>
      <c r="F5" s="45" t="s">
        <v>40</v>
      </c>
      <c r="G5" s="46"/>
      <c r="H5" s="46"/>
      <c r="I5" s="46"/>
      <c r="J5" s="46"/>
      <c r="K5" s="46"/>
      <c r="L5" s="46"/>
      <c r="M5" s="46"/>
      <c r="N5" s="47"/>
      <c r="O5" s="1"/>
    </row>
    <row r="6" spans="1:15" ht="44.25" customHeight="1" x14ac:dyDescent="0.25">
      <c r="A6" s="42" t="s">
        <v>14</v>
      </c>
      <c r="B6" s="42"/>
      <c r="C6" s="42"/>
      <c r="D6" s="42"/>
      <c r="E6" s="42"/>
      <c r="F6" s="48" t="s">
        <v>13</v>
      </c>
      <c r="G6" s="49"/>
      <c r="H6" s="49"/>
      <c r="I6" s="49"/>
      <c r="J6" s="49"/>
      <c r="K6" s="49"/>
      <c r="L6" s="49"/>
      <c r="M6" s="49"/>
      <c r="N6" s="50"/>
      <c r="O6" s="1"/>
    </row>
    <row r="7" spans="1:15" ht="32.25" customHeight="1" x14ac:dyDescent="0.25">
      <c r="A7" s="42" t="s">
        <v>16</v>
      </c>
      <c r="B7" s="42"/>
      <c r="C7" s="42"/>
      <c r="D7" s="42"/>
      <c r="E7" s="42"/>
      <c r="F7" s="48" t="s">
        <v>17</v>
      </c>
      <c r="G7" s="49"/>
      <c r="H7" s="49"/>
      <c r="I7" s="49"/>
      <c r="J7" s="49"/>
      <c r="K7" s="49"/>
      <c r="L7" s="49"/>
      <c r="M7" s="49"/>
      <c r="N7" s="50"/>
      <c r="O7" s="1"/>
    </row>
    <row r="8" spans="1:15" ht="89.25" customHeight="1" x14ac:dyDescent="0.25">
      <c r="A8" s="42" t="s">
        <v>15</v>
      </c>
      <c r="B8" s="42"/>
      <c r="C8" s="42"/>
      <c r="D8" s="42"/>
      <c r="E8" s="42"/>
      <c r="F8" s="48" t="s">
        <v>21</v>
      </c>
      <c r="G8" s="49"/>
      <c r="H8" s="49"/>
      <c r="I8" s="49"/>
      <c r="J8" s="49"/>
      <c r="K8" s="49"/>
      <c r="L8" s="49"/>
      <c r="M8" s="49"/>
      <c r="N8" s="50"/>
      <c r="O8" s="1"/>
    </row>
    <row r="9" spans="1:15" ht="40.5" customHeight="1" x14ac:dyDescent="0.25">
      <c r="A9" s="43" t="s">
        <v>41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1"/>
    </row>
    <row r="10" spans="1:15" ht="21.75" customHeight="1" x14ac:dyDescent="0.25">
      <c r="A10" s="40" t="s">
        <v>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"/>
    </row>
    <row r="11" spans="1:15" ht="47.25" customHeight="1" x14ac:dyDescent="0.25">
      <c r="A11" s="36" t="s">
        <v>8</v>
      </c>
      <c r="B11" s="36" t="s">
        <v>20</v>
      </c>
      <c r="C11" s="36" t="s">
        <v>5</v>
      </c>
      <c r="D11" s="36" t="s">
        <v>10</v>
      </c>
      <c r="E11" s="36" t="s">
        <v>19</v>
      </c>
      <c r="F11" s="36"/>
      <c r="G11" s="36"/>
      <c r="H11" s="36"/>
      <c r="I11" s="36" t="s">
        <v>9</v>
      </c>
      <c r="J11" s="36"/>
      <c r="K11" s="36"/>
      <c r="L11" s="36" t="s">
        <v>0</v>
      </c>
      <c r="M11" s="36"/>
      <c r="N11" s="36"/>
      <c r="O11" s="1"/>
    </row>
    <row r="12" spans="1:15" s="4" customFormat="1" ht="235.5" customHeight="1" x14ac:dyDescent="0.25">
      <c r="A12" s="36"/>
      <c r="B12" s="39"/>
      <c r="C12" s="36"/>
      <c r="D12" s="39"/>
      <c r="E12" s="10" t="s">
        <v>29</v>
      </c>
      <c r="F12" s="10" t="s">
        <v>30</v>
      </c>
      <c r="G12" s="10" t="s">
        <v>31</v>
      </c>
      <c r="H12" s="10" t="s">
        <v>33</v>
      </c>
      <c r="I12" s="10" t="s">
        <v>26</v>
      </c>
      <c r="J12" s="10" t="s">
        <v>7</v>
      </c>
      <c r="K12" s="10" t="s">
        <v>27</v>
      </c>
      <c r="L12" s="11" t="s">
        <v>23</v>
      </c>
      <c r="M12" s="10" t="s">
        <v>24</v>
      </c>
      <c r="N12" s="10" t="s">
        <v>25</v>
      </c>
      <c r="O12" s="1"/>
    </row>
    <row r="13" spans="1:15" s="4" customFormat="1" ht="21.75" customHeight="1" x14ac:dyDescent="0.25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"/>
    </row>
    <row r="14" spans="1:15" ht="94.5" x14ac:dyDescent="0.25">
      <c r="A14" s="23">
        <v>1</v>
      </c>
      <c r="B14" s="25" t="s">
        <v>34</v>
      </c>
      <c r="C14" s="26" t="s">
        <v>35</v>
      </c>
      <c r="D14" s="26">
        <v>7</v>
      </c>
      <c r="E14" s="20">
        <v>32900</v>
      </c>
      <c r="F14" s="13">
        <v>35000</v>
      </c>
      <c r="G14" s="13">
        <v>45556.02</v>
      </c>
      <c r="H14" s="51"/>
      <c r="I14" s="13">
        <f>AVERAGE(E14:H14)</f>
        <v>37818.673333333332</v>
      </c>
      <c r="J14" s="13">
        <f>STDEV(E14,F14,G14,H14)</f>
        <v>6782.5069170722709</v>
      </c>
      <c r="K14" s="52">
        <f>J14/I14*100</f>
        <v>17.934280394479565</v>
      </c>
      <c r="L14" s="13">
        <f>D14*I14</f>
        <v>264730.71333333332</v>
      </c>
      <c r="M14" s="13">
        <f>ROUND(I14,2)</f>
        <v>37818.67</v>
      </c>
      <c r="N14" s="13">
        <f>M14*D14</f>
        <v>264730.69</v>
      </c>
      <c r="O14" s="1"/>
    </row>
    <row r="15" spans="1:15" ht="31.5" x14ac:dyDescent="0.25">
      <c r="A15" s="24">
        <v>2</v>
      </c>
      <c r="B15" s="27" t="s">
        <v>36</v>
      </c>
      <c r="C15" s="10" t="s">
        <v>37</v>
      </c>
      <c r="D15" s="10">
        <v>1</v>
      </c>
      <c r="E15" s="21">
        <v>86600</v>
      </c>
      <c r="F15" s="22">
        <v>114000</v>
      </c>
      <c r="G15" s="22">
        <v>119915.02</v>
      </c>
      <c r="H15" s="13">
        <v>100000</v>
      </c>
      <c r="I15" s="13">
        <f>AVERAGE(E15:H15)</f>
        <v>105128.755</v>
      </c>
      <c r="J15" s="13">
        <f>STDEV(E15,F15,G15,H15)</f>
        <v>14910.304157419705</v>
      </c>
      <c r="K15" s="14">
        <f>J15/I15*100</f>
        <v>14.182898063826311</v>
      </c>
      <c r="L15" s="13">
        <f>D15*I15</f>
        <v>105128.755</v>
      </c>
      <c r="M15" s="13">
        <f>ROUND(I15,2)</f>
        <v>105128.76</v>
      </c>
      <c r="N15" s="13">
        <f>M15*D15</f>
        <v>105128.76</v>
      </c>
      <c r="O15" s="1"/>
    </row>
    <row r="16" spans="1:15" ht="15.75" x14ac:dyDescent="0.25">
      <c r="A16" s="37" t="s">
        <v>22</v>
      </c>
      <c r="B16" s="38"/>
      <c r="C16" s="38"/>
      <c r="D16" s="38"/>
      <c r="E16" s="38"/>
      <c r="F16" s="38"/>
      <c r="G16" s="38"/>
      <c r="H16" s="39"/>
      <c r="I16" s="39"/>
      <c r="J16" s="39"/>
      <c r="K16" s="39"/>
      <c r="L16" s="15">
        <f>SUM(L14:L15)</f>
        <v>369859.46833333332</v>
      </c>
      <c r="M16" s="16"/>
      <c r="N16" s="28">
        <f>SUM(N14:N15)</f>
        <v>369859.45</v>
      </c>
      <c r="O16" s="1"/>
    </row>
    <row r="17" spans="1:15" ht="9.75" customHeight="1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7"/>
      <c r="M17" s="18"/>
      <c r="N17" s="19"/>
      <c r="O17" s="1"/>
    </row>
    <row r="18" spans="1:15" ht="21" customHeight="1" x14ac:dyDescent="0.25">
      <c r="A18" s="1"/>
      <c r="B18" s="35" t="s">
        <v>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21" customHeight="1" x14ac:dyDescent="0.25">
      <c r="A19" s="1"/>
      <c r="B19" s="30" t="s">
        <v>4</v>
      </c>
      <c r="C19" s="30"/>
      <c r="D19" s="30"/>
      <c r="E19" s="30"/>
      <c r="F19" s="30"/>
      <c r="G19" s="30"/>
      <c r="H19" s="30"/>
      <c r="I19" s="30"/>
      <c r="J19" s="30"/>
      <c r="K19" s="30"/>
      <c r="L19" s="7"/>
      <c r="M19" s="7"/>
      <c r="N19" s="7"/>
      <c r="O19" s="7"/>
    </row>
    <row r="20" spans="1:15" ht="21" customHeight="1" x14ac:dyDescent="0.25">
      <c r="A20" s="1"/>
      <c r="B20" s="34" t="s">
        <v>39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9"/>
    </row>
    <row r="21" spans="1:15" ht="21" customHeight="1" x14ac:dyDescent="0.25">
      <c r="A21" s="1"/>
      <c r="B21" s="31" t="s">
        <v>12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9"/>
    </row>
    <row r="22" spans="1:15" ht="21" customHeight="1" x14ac:dyDescent="0.25">
      <c r="A22" s="1"/>
      <c r="B22" s="31" t="s">
        <v>28</v>
      </c>
      <c r="C22" s="31"/>
      <c r="D22" s="31"/>
      <c r="E22" s="31"/>
      <c r="F22" s="31"/>
      <c r="G22" s="31"/>
      <c r="H22" s="31"/>
      <c r="I22" s="31"/>
      <c r="J22" s="9"/>
      <c r="K22" s="9"/>
      <c r="L22" s="9"/>
      <c r="M22" s="9"/>
      <c r="N22" s="9"/>
      <c r="O22" s="9"/>
    </row>
    <row r="23" spans="1:15" ht="17.25" customHeight="1" x14ac:dyDescent="0.25">
      <c r="A23" s="1"/>
      <c r="B23" s="32" t="s">
        <v>11</v>
      </c>
      <c r="C23" s="32"/>
      <c r="D23" s="32"/>
      <c r="E23" s="32"/>
      <c r="F23" s="33" t="s">
        <v>38</v>
      </c>
      <c r="G23" s="33"/>
      <c r="H23" s="33"/>
      <c r="I23" s="33"/>
      <c r="J23" s="2"/>
      <c r="K23" s="2"/>
      <c r="L23" s="2"/>
      <c r="M23" s="2"/>
      <c r="N23" s="1"/>
      <c r="O23" s="1"/>
    </row>
    <row r="24" spans="1:15" ht="9.75" customHeigh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"/>
      <c r="O24" s="1"/>
    </row>
    <row r="25" spans="1:15" ht="21" customHeight="1" x14ac:dyDescent="0.25">
      <c r="A25" s="1"/>
      <c r="B25" s="29" t="s">
        <v>18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6"/>
      <c r="O25" s="2"/>
    </row>
    <row r="26" spans="1:15" ht="12" customHeight="1" x14ac:dyDescent="0.25">
      <c r="A26" s="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6"/>
      <c r="O26" s="2"/>
    </row>
    <row r="27" spans="1:15" ht="1.5" customHeight="1" x14ac:dyDescent="0.25"/>
  </sheetData>
  <mergeCells count="28">
    <mergeCell ref="A10:N10"/>
    <mergeCell ref="L1:N2"/>
    <mergeCell ref="B4:N4"/>
    <mergeCell ref="A5:E5"/>
    <mergeCell ref="A6:E6"/>
    <mergeCell ref="A7:E7"/>
    <mergeCell ref="A8:E8"/>
    <mergeCell ref="A9:N9"/>
    <mergeCell ref="F5:N5"/>
    <mergeCell ref="F6:N6"/>
    <mergeCell ref="F7:N7"/>
    <mergeCell ref="F8:N8"/>
    <mergeCell ref="B18:O18"/>
    <mergeCell ref="L11:N11"/>
    <mergeCell ref="A16:K16"/>
    <mergeCell ref="A11:A12"/>
    <mergeCell ref="B11:B12"/>
    <mergeCell ref="C11:C12"/>
    <mergeCell ref="D11:D12"/>
    <mergeCell ref="E11:H11"/>
    <mergeCell ref="I11:K11"/>
    <mergeCell ref="B25:M25"/>
    <mergeCell ref="B19:K19"/>
    <mergeCell ref="B22:I22"/>
    <mergeCell ref="B23:E23"/>
    <mergeCell ref="F23:I23"/>
    <mergeCell ref="B21:N21"/>
    <mergeCell ref="B20:N20"/>
  </mergeCells>
  <pageMargins left="0.21" right="0.18" top="0.26" bottom="0.25" header="0.17" footer="0.17"/>
  <pageSetup paperSize="9" scale="58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user85</dc:creator>
  <cp:lastModifiedBy>User101</cp:lastModifiedBy>
  <cp:lastPrinted>2026-05-22T12:26:09Z</cp:lastPrinted>
  <dcterms:created xsi:type="dcterms:W3CDTF">2016-07-20T06:45:14Z</dcterms:created>
  <dcterms:modified xsi:type="dcterms:W3CDTF">2026-05-28T07:12:17Z</dcterms:modified>
</cp:coreProperties>
</file>