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ЕАТ\2026\Набор руководителя\"/>
    </mc:Choice>
  </mc:AlternateContent>
  <bookViews>
    <workbookView xWindow="360" yWindow="15" windowWidth="20955" windowHeight="9720"/>
  </bookViews>
  <sheets>
    <sheet name="Обоснование" sheetId="1" r:id="rId1"/>
  </sheets>
  <calcPr calcId="152511"/>
</workbook>
</file>

<file path=xl/calcChain.xml><?xml version="1.0" encoding="utf-8"?>
<calcChain xmlns="http://schemas.openxmlformats.org/spreadsheetml/2006/main">
  <c r="M9" i="1" l="1"/>
  <c r="M10" i="1" s="1"/>
  <c r="K9" i="1"/>
  <c r="J9" i="1" s="1"/>
</calcChain>
</file>

<file path=xl/sharedStrings.xml><?xml version="1.0" encoding="utf-8"?>
<sst xmlns="http://schemas.openxmlformats.org/spreadsheetml/2006/main" count="21" uniqueCount="21">
  <si>
    <t>Обоснование начальной (максимальной) цены контракта (НМЦК)</t>
  </si>
  <si>
    <r>
      <rPr>
        <b/>
        <sz val="11"/>
        <rFont val="Calibri"/>
      </rPr>
      <t>Тип 1:</t>
    </r>
    <r>
      <rPr>
        <sz val="11"/>
        <color theme="1"/>
        <rFont val="Calibri"/>
        <scheme val="minor"/>
      </rPr>
      <t xml:space="preserve">
</t>
    </r>
    <r>
      <rPr>
        <i/>
        <u/>
        <sz val="11"/>
        <rFont val="Calibri"/>
      </rPr>
      <t xml:space="preserve">Источник 1: </t>
    </r>
    <r>
      <rPr>
        <sz val="11"/>
        <color theme="1"/>
        <rFont val="Calibri"/>
        <scheme val="minor"/>
      </rPr>
      <t xml:space="preserve">
https://gipermix.ru/catalog/kantselyarskie-tovary/tovary-premium-klassa/nastolnye-nabory-podarochnye/nabor_nastolnyy_m7c_7a_na_7_predmetov_iz_dereva_tsvet_krasnoe_derevo/?offer=1820267
</t>
    </r>
    <r>
      <rPr>
        <i/>
        <u/>
        <sz val="11"/>
        <rFont val="Calibri"/>
      </rPr>
      <t xml:space="preserve">Источник 2: </t>
    </r>
    <r>
      <rPr>
        <sz val="11"/>
        <color theme="1"/>
        <rFont val="Calibri"/>
        <scheme val="minor"/>
      </rPr>
      <t xml:space="preserve">
https://attacher.ru/product/nabor-nastolnyj-m7c-7a-na-7-predmetov-iz-dereva-czvet-krasnoe-588512
</t>
    </r>
    <r>
      <rPr>
        <i/>
        <u/>
        <sz val="11"/>
        <rFont val="Calibri"/>
      </rPr>
      <t>Источник 3:</t>
    </r>
    <r>
      <rPr>
        <sz val="11"/>
        <color theme="1"/>
        <rFont val="Calibri"/>
        <scheme val="minor"/>
      </rPr>
      <t xml:space="preserve">
https://www.officepage.ru/shop/nastolnie_nabori_derevyannie/nabor_nastolnyy_m7c_7a_derevyannyy_krasnoe_derevo_7_predmetov?ysclid=mosptva696459286029</t>
    </r>
  </si>
  <si>
    <t>№ п/п</t>
  </si>
  <si>
    <t>Наименование товара, работы, услуги по КТРУ</t>
  </si>
  <si>
    <t>Наименование товара, работы, услуги согласно описанию объекта закупки</t>
  </si>
  <si>
    <t>Единица измерений</t>
  </si>
  <si>
    <t>Кол-во</t>
  </si>
  <si>
    <t>Расчет НМЦК(ЦК)</t>
  </si>
  <si>
    <t>Цена за единицу с учетом нормативных затрат, (руб.)</t>
  </si>
  <si>
    <t xml:space="preserve">Итоговое значение НМЦК (ЦК) (руб.)
</t>
  </si>
  <si>
    <t xml:space="preserve">Ценовые значения анализа рынка </t>
  </si>
  <si>
    <t xml:space="preserve">Источник № 1 </t>
  </si>
  <si>
    <t xml:space="preserve">Источник № 2 </t>
  </si>
  <si>
    <t xml:space="preserve">Источник № 3 </t>
  </si>
  <si>
    <t>Коэфф. вариации (v)</t>
  </si>
  <si>
    <t xml:space="preserve">Ср. рыночная цена за единицу
(руб.)
</t>
  </si>
  <si>
    <t>--</t>
  </si>
  <si>
    <t>Настольный набор руководителя</t>
  </si>
  <si>
    <t>штука</t>
  </si>
  <si>
    <t>Итого НМЦК:</t>
  </si>
  <si>
    <t>Дата подготовки обоснования НМЦК(ЦК): 05 мая 2026 г.
Предмет контракта: Поставка (приобретение) настольного набора руководителя для нужд Федерального казначейства (основных средств).
Используемый метод определения НМЦК(ЦК): Метод сопоставимых рыночных цен (анализа рынка).
Реквизиты запросов ценовой информации:
В целях получения ценовой информации в отношении планируемого к закупке товара подготовлен и направлен запрос (исх. № 99-11-15/4263 от 24.04.2026 г.) о предоставлении ценовой информации в 6 (шесть) организаций. Ответов на письмо не получено.
Запрос цен на ЕИС №0895100000126000459 от 24.04.2026 г. Ответов на запрос не получено.
Ценовые предложения взяты из открытых источников. 
НМЦК рассчитана по наименьшему предложению, а именно: Источник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</si>
</sst>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&quot;р.&quot;"/>
  </numFmts>
  <fonts count="13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14"/>
      <color theme="1"/>
      <name val="Times New Roman"/>
    </font>
    <font>
      <sz val="12"/>
      <name val="Times New Roman"/>
    </font>
    <font>
      <b/>
      <sz val="11"/>
      <color theme="1"/>
      <name val="Times New Roman"/>
    </font>
    <font>
      <b/>
      <sz val="11"/>
      <name val="Times New Roman"/>
    </font>
    <font>
      <sz val="12"/>
      <color theme="1"/>
      <name val="Times New Roman"/>
    </font>
    <font>
      <sz val="10"/>
      <name val="Times New Roman"/>
    </font>
    <font>
      <sz val="10"/>
      <color theme="1"/>
      <name val="Times New Roman"/>
    </font>
    <font>
      <b/>
      <sz val="12"/>
      <color theme="1"/>
      <name val="Times New Roman"/>
    </font>
    <font>
      <b/>
      <sz val="12"/>
      <color theme="1"/>
      <name val="Calibri"/>
      <scheme val="minor"/>
    </font>
    <font>
      <b/>
      <sz val="11"/>
      <name val="Calibri"/>
    </font>
    <font>
      <i/>
      <u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theme="0" tint="-4.992828150273141E-2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3" fillId="0" borderId="0" xfId="0" applyFont="1" applyAlignment="1">
      <alignment horizontal="left" vertical="center" wrapText="1"/>
    </xf>
    <xf numFmtId="0" fontId="1" fillId="0" borderId="0" xfId="0" applyFont="1"/>
    <xf numFmtId="0" fontId="4" fillId="2" borderId="2" xfId="0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4" fontId="0" fillId="0" borderId="0" xfId="0" applyNumberFormat="1"/>
    <xf numFmtId="0" fontId="9" fillId="2" borderId="2" xfId="0" applyFont="1" applyFill="1" applyBorder="1" applyAlignment="1">
      <alignment horizontal="right"/>
    </xf>
    <xf numFmtId="4" fontId="9" fillId="2" borderId="2" xfId="0" applyNumberFormat="1" applyFont="1" applyFill="1" applyBorder="1" applyAlignment="1">
      <alignment horizontal="center"/>
    </xf>
    <xf numFmtId="0" fontId="10" fillId="0" borderId="0" xfId="0" applyFont="1"/>
    <xf numFmtId="0" fontId="3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168" fontId="1" fillId="0" borderId="0" xfId="0" applyNumberFormat="1" applyFont="1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168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5"/>
  <sheetViews>
    <sheetView tabSelected="1" workbookViewId="0">
      <selection activeCell="A2" sqref="A2:M2"/>
    </sheetView>
  </sheetViews>
  <sheetFormatPr defaultRowHeight="15" customHeight="1" x14ac:dyDescent="0.25"/>
  <cols>
    <col min="1" max="1" width="6.140625" customWidth="1"/>
    <col min="2" max="2" width="24.42578125" customWidth="1"/>
    <col min="3" max="3" width="24.85546875" customWidth="1"/>
    <col min="4" max="4" width="13.85546875" customWidth="1"/>
    <col min="5" max="5" width="12.42578125" customWidth="1"/>
    <col min="6" max="6" width="17.140625" customWidth="1"/>
    <col min="7" max="8" width="16" customWidth="1"/>
    <col min="9" max="9" width="0.140625" customWidth="1"/>
    <col min="10" max="10" width="12.7109375" customWidth="1"/>
    <col min="11" max="12" width="16.140625" customWidth="1"/>
    <col min="13" max="13" width="17.140625" customWidth="1"/>
    <col min="15" max="15" width="10.5703125" bestFit="1" customWidth="1"/>
  </cols>
  <sheetData>
    <row r="1" spans="1:16" ht="24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1"/>
      <c r="O1" s="1"/>
      <c r="P1" s="1"/>
    </row>
    <row r="2" spans="1:16" ht="142.5" customHeight="1" x14ac:dyDescent="0.25">
      <c r="A2" s="26" t="s">
        <v>20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1"/>
      <c r="O2" s="1"/>
      <c r="P2" s="1"/>
    </row>
    <row r="3" spans="1:16" ht="153" customHeight="1" x14ac:dyDescent="0.25">
      <c r="A3" s="27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N3" s="1"/>
      <c r="O3" s="1"/>
      <c r="P3" s="1"/>
    </row>
    <row r="4" spans="1:16" ht="37.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"/>
      <c r="N4" s="1"/>
      <c r="O4" s="1"/>
      <c r="P4" s="1"/>
    </row>
    <row r="5" spans="1:16" s="3" customFormat="1" ht="15" customHeight="1" x14ac:dyDescent="0.25">
      <c r="A5" s="30" t="s">
        <v>2</v>
      </c>
      <c r="B5" s="31" t="s">
        <v>3</v>
      </c>
      <c r="C5" s="31" t="s">
        <v>4</v>
      </c>
      <c r="D5" s="30" t="s">
        <v>5</v>
      </c>
      <c r="E5" s="32" t="s">
        <v>6</v>
      </c>
      <c r="F5" s="33" t="s">
        <v>7</v>
      </c>
      <c r="G5" s="33"/>
      <c r="H5" s="33"/>
      <c r="I5" s="33"/>
      <c r="J5" s="33"/>
      <c r="K5" s="33"/>
      <c r="L5" s="31" t="s">
        <v>8</v>
      </c>
      <c r="M5" s="31" t="s">
        <v>9</v>
      </c>
    </row>
    <row r="6" spans="1:16" s="3" customFormat="1" ht="27" customHeight="1" x14ac:dyDescent="0.25">
      <c r="A6" s="30"/>
      <c r="B6" s="31"/>
      <c r="C6" s="31"/>
      <c r="D6" s="30"/>
      <c r="E6" s="32"/>
      <c r="F6" s="32" t="s">
        <v>10</v>
      </c>
      <c r="G6" s="32"/>
      <c r="H6" s="32"/>
      <c r="I6" s="32"/>
      <c r="J6" s="32"/>
      <c r="K6" s="32"/>
      <c r="L6" s="31"/>
      <c r="M6" s="31"/>
    </row>
    <row r="7" spans="1:16" s="3" customFormat="1" ht="72" x14ac:dyDescent="0.25">
      <c r="A7" s="30"/>
      <c r="B7" s="31"/>
      <c r="C7" s="31"/>
      <c r="D7" s="30"/>
      <c r="E7" s="32"/>
      <c r="F7" s="5" t="s">
        <v>11</v>
      </c>
      <c r="G7" s="5" t="s">
        <v>12</v>
      </c>
      <c r="H7" s="5" t="s">
        <v>13</v>
      </c>
      <c r="I7" s="5"/>
      <c r="J7" s="4" t="s">
        <v>14</v>
      </c>
      <c r="K7" s="6" t="s">
        <v>15</v>
      </c>
      <c r="L7" s="31"/>
      <c r="M7" s="31"/>
    </row>
    <row r="8" spans="1:16" s="3" customFormat="1" x14ac:dyDescent="0.25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/>
      <c r="J8" s="7">
        <v>9</v>
      </c>
      <c r="K8" s="7">
        <v>10</v>
      </c>
      <c r="L8" s="7">
        <v>11</v>
      </c>
      <c r="M8" s="8">
        <v>12</v>
      </c>
    </row>
    <row r="9" spans="1:16" ht="57" customHeight="1" x14ac:dyDescent="0.25">
      <c r="A9" s="9">
        <v>1</v>
      </c>
      <c r="B9" s="10" t="s">
        <v>16</v>
      </c>
      <c r="C9" s="11" t="s">
        <v>17</v>
      </c>
      <c r="D9" s="11" t="s">
        <v>18</v>
      </c>
      <c r="E9" s="12">
        <v>1</v>
      </c>
      <c r="F9" s="13">
        <v>7631</v>
      </c>
      <c r="G9" s="13">
        <v>7206</v>
      </c>
      <c r="H9" s="13">
        <v>7775.33</v>
      </c>
      <c r="I9" s="14"/>
      <c r="J9" s="13">
        <f>STDEV(F9:H9)/K9</f>
        <v>3.9266772790293107E-2</v>
      </c>
      <c r="K9" s="13">
        <f>ROUND(AVERAGE(F9:I9),2)</f>
        <v>7537.44</v>
      </c>
      <c r="L9" s="15">
        <v>7450</v>
      </c>
      <c r="M9" s="16">
        <f>E9*G9</f>
        <v>7206</v>
      </c>
      <c r="N9" s="1"/>
      <c r="O9" s="1"/>
      <c r="P9" s="17"/>
    </row>
    <row r="10" spans="1:16" ht="34.5" customHeight="1" x14ac:dyDescent="0.25">
      <c r="A10" s="34" t="s">
        <v>19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18"/>
      <c r="M10" s="19">
        <f>SUM(M9)</f>
        <v>7206</v>
      </c>
      <c r="N10" s="1"/>
      <c r="O10" s="1"/>
      <c r="P10" s="1"/>
    </row>
    <row r="11" spans="1:16" s="20" customFormat="1" ht="24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ht="37.5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"/>
      <c r="N12" s="1"/>
      <c r="O12" s="1"/>
      <c r="P12" s="1"/>
    </row>
    <row r="13" spans="1:16" ht="30" customHeight="1" x14ac:dyDescent="0.25">
      <c r="N13" s="1"/>
      <c r="O13" s="1"/>
      <c r="P13" s="1"/>
    </row>
    <row r="14" spans="1:16" ht="28.5" customHeight="1" x14ac:dyDescent="0.25">
      <c r="N14" s="1"/>
      <c r="O14" s="1"/>
      <c r="P14" s="1"/>
    </row>
    <row r="15" spans="1:16" ht="25.5" customHeight="1" x14ac:dyDescent="0.25">
      <c r="N15" s="1"/>
      <c r="O15" s="1"/>
      <c r="P15" s="1"/>
    </row>
    <row r="19" ht="42.75" customHeight="1" x14ac:dyDescent="0.25"/>
    <row r="20" ht="35.25" customHeight="1" x14ac:dyDescent="0.25"/>
    <row r="23" ht="18.75" customHeight="1" x14ac:dyDescent="0.25"/>
    <row r="27" ht="26.25" customHeight="1" x14ac:dyDescent="0.25"/>
    <row r="28" ht="40.5" customHeight="1" x14ac:dyDescent="0.25"/>
    <row r="29" ht="27" customHeight="1" x14ac:dyDescent="0.25"/>
    <row r="31" ht="31.5" customHeight="1" x14ac:dyDescent="0.25"/>
    <row r="32" ht="24.75" customHeight="1" x14ac:dyDescent="0.25"/>
    <row r="33" ht="24" customHeight="1" x14ac:dyDescent="0.25"/>
    <row r="37" ht="47.25" customHeight="1" x14ac:dyDescent="0.25"/>
    <row r="38" ht="62.25" customHeight="1" x14ac:dyDescent="0.25"/>
    <row r="39" ht="57" customHeight="1" x14ac:dyDescent="0.25"/>
    <row r="41" ht="32.25" customHeight="1" x14ac:dyDescent="0.25"/>
    <row r="44" ht="18.75" customHeight="1" x14ac:dyDescent="0.25"/>
    <row r="93" spans="1:13" x14ac:dyDescent="0.25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1"/>
      <c r="M93" s="24"/>
    </row>
    <row r="102" ht="32.25" customHeight="1" x14ac:dyDescent="0.25"/>
    <row r="105" ht="27.75" customHeight="1" x14ac:dyDescent="0.25"/>
  </sheetData>
  <mergeCells count="15">
    <mergeCell ref="A10:K10"/>
    <mergeCell ref="A12:K12"/>
    <mergeCell ref="A1:M1"/>
    <mergeCell ref="A2:M2"/>
    <mergeCell ref="A3:L3"/>
    <mergeCell ref="A4:K4"/>
    <mergeCell ref="A5:A7"/>
    <mergeCell ref="B5:B7"/>
    <mergeCell ref="C5:C7"/>
    <mergeCell ref="D5:D7"/>
    <mergeCell ref="E5:E7"/>
    <mergeCell ref="F5:K5"/>
    <mergeCell ref="L5:L7"/>
    <mergeCell ref="M5:M7"/>
    <mergeCell ref="F6:K6"/>
  </mergeCells>
  <pageMargins left="0.25" right="0.25" top="0.75" bottom="0.75" header="0.3" footer="0.3"/>
  <pageSetup paperSize="9" scale="6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Горячев Святослав Валерьевич</dc:creator>
  <cp:lastModifiedBy>Рамазанов Марат Рафекович</cp:lastModifiedBy>
  <cp:revision>3</cp:revision>
  <dcterms:created xsi:type="dcterms:W3CDTF">2006-09-16T00:00:00Z</dcterms:created>
  <dcterms:modified xsi:type="dcterms:W3CDTF">2026-06-05T07:29:51Z</dcterms:modified>
  <cp:version>983040</cp:version>
</cp:coreProperties>
</file>