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<sst xmlns="http://schemas.openxmlformats.org/spreadsheetml/2006/main" count="22" uniqueCount="22">
  <si>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РАСЧЕТ СТАРТОВОЙ (МАКСИМАЛЬНОЙ) ЦЕНЫ КОНТРАКТА НА ЕАТ "БЕРЕЗКА"</t>
  </si>
  <si>
    <r>
      <rPr>
        <b/>
        <sz val="14"/>
        <color theme="1"/>
        <rFont val="Times New Roman"/>
        <charset val="204"/>
      </rPr>
      <t xml:space="preserve">Предмет контракта: </t>
    </r>
    <r>
      <rPr>
        <u/>
        <sz val="14"/>
        <color theme="1"/>
        <rFont val="Times New Roman"/>
        <charset val="204"/>
      </rPr>
      <t>Оказание услуг по перевозке организованных групп детей (школьников) сдачи Единого государственного экзамена</t>
    </r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</si>
  <si>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</si>
  <si>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</si>
  <si>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</si>
  <si>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</si>
  <si>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</si>
  <si>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</si>
  <si>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услуг, указанная в источнике № 1.
Реквизиты источника: ИП Неополимский А.В., руб.</t>
  </si>
  <si>
    <t>Цена единицы услуг, указанная в источнике № 2.
Реквизиты источника: ИП Сандалюк И.А.,  руб.</t>
  </si>
  <si>
    <t>Цена единицы услуг, указанная в источнике № 3.
Реквизиты источника: ООО "Щит",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</si>
  <si>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</si>
  <si>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</si>
  <si>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</si>
  <si>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</si>
  <si>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Оказание услуг по перевозке организованных групп детей (школьников) сдачи Единого государственного экзамена</t>
  </si>
  <si>
    <t>В соответствии с проектом контракта</t>
  </si>
  <si>
    <t>час</t>
  </si>
  <si>
    <t xml:space="preserve">Дата подготовки обоснования стартовой (максимальной) цены: 05.05.2026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</si>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</sst>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  <numFmt numFmtId="182" formatCode="dd\.mm\.yyyy"/>
  </numFmts>
  <fonts count="31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b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180" fontId="6" fillId="2" borderId="1" xfId="1" applyNumberFormat="1" applyFont="1" applyFill="1" applyBorder="1" applyAlignment="1">
      <alignment horizontal="center" vertical="center" wrapText="1" shrinkToFit="1"/>
    </xf>
    <xf numFmtId="18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181" fontId="9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182" fontId="5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70" zoomScaleNormal="70" workbookViewId="0">
      <selection activeCell="I13" sqref="I13"/>
    </sheetView>
  </sheetViews>
  <sheetFormatPr defaultColWidth="9" defaultRowHeight="13.8"/>
  <cols>
    <col min="1" max="1" width="4.57407407407407" style="3" customWidth="1"/>
    <col min="2" max="2" width="28.4259259259259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4259259259259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9"/>
    </row>
    <row r="5" ht="18" spans="1:16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9"/>
      <c r="C6" s="11"/>
      <c r="D6" s="11"/>
      <c r="E6" s="11"/>
      <c r="F6" s="6"/>
      <c r="G6" s="6"/>
      <c r="H6" s="6"/>
      <c r="I6" s="6"/>
      <c r="J6" s="12"/>
      <c r="K6" s="12"/>
      <c r="L6" s="13"/>
      <c r="M6" s="12"/>
      <c r="N6" s="12"/>
      <c r="O6" s="12"/>
      <c r="P6" s="12"/>
    </row>
    <row r="7" s="1" customFormat="1" ht="143" customHeight="1" spans="1:16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5"/>
      <c r="N7" s="15"/>
      <c r="O7" s="15"/>
      <c r="P7" s="15"/>
    </row>
    <row r="8" s="2" customFormat="1" ht="124" customHeight="1" spans="1:16">
      <c r="A8" s="16">
        <v>1</v>
      </c>
      <c r="B8" s="17" t="s">
        <v>15</v>
      </c>
      <c r="C8" s="16" t="s">
        <v>16</v>
      </c>
      <c r="D8" s="16" t="s">
        <v>17</v>
      </c>
      <c r="E8" s="16">
        <v>96</v>
      </c>
      <c r="F8" s="18">
        <v>2800</v>
      </c>
      <c r="G8" s="18">
        <v>2900</v>
      </c>
      <c r="H8" s="18">
        <v>2700</v>
      </c>
      <c r="I8" s="19">
        <f>ROUNDDOWN(AVERAGE(F8:H8),2)</f>
        <v>2800</v>
      </c>
      <c r="J8" s="20">
        <f>STDEV(F8:H8)</f>
        <v>100</v>
      </c>
      <c r="K8" s="21">
        <f>J8/I8</f>
        <v>0.0357</v>
      </c>
      <c r="L8" s="19">
        <f>I8*E8</f>
        <v>268800</v>
      </c>
      <c r="M8" s="7"/>
      <c r="N8" s="7"/>
      <c r="O8" s="7"/>
      <c r="P8" s="7"/>
    </row>
    <row r="9" s="2" customFormat="1" ht="36" customHeight="1" spans="1:16">
      <c r="A9" s="22"/>
      <c r="B9" s="23"/>
      <c r="C9" s="23"/>
      <c r="D9" s="23"/>
      <c r="E9" s="23"/>
      <c r="F9" s="23"/>
      <c r="G9" s="23"/>
      <c r="H9" s="23"/>
      <c r="I9" s="23"/>
      <c r="J9" s="23"/>
      <c r="K9" s="24"/>
      <c r="L9" s="25">
        <f>SUM(L8:L8)</f>
        <v>268800</v>
      </c>
      <c r="M9" s="7"/>
      <c r="N9" s="7"/>
      <c r="O9" s="7"/>
      <c r="P9" s="7"/>
    </row>
    <row r="10" s="2" customFormat="1" ht="20" customHeight="1" spans="1:16">
      <c r="A10" s="26" t="s">
        <v>18</v>
      </c>
      <c r="B10" s="6"/>
      <c r="C10" s="6"/>
      <c r="D10" s="6"/>
      <c r="E10" s="27">
        <v>46170</v>
      </c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</row>
    <row r="11" s="2" customFormat="1" ht="66.75" customHeight="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</row>
    <row r="12" s="2" customFormat="1" ht="21" customHeight="1" spans="1:16">
      <c r="A12" s="6" t="s">
        <v>19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</row>
    <row r="13" ht="18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6"/>
      <c r="N13" s="6"/>
      <c r="O13" s="6"/>
      <c r="P13" s="6"/>
    </row>
    <row r="14" ht="18" spans="1:16">
      <c r="A14" s="6" t="s">
        <v>20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6"/>
      <c r="N14" s="6"/>
      <c r="O14" s="6"/>
      <c r="P14" s="6"/>
    </row>
    <row r="15" ht="18" spans="1:16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</row>
    <row r="16" ht="18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6"/>
      <c r="N16" s="6"/>
      <c r="O16" s="6"/>
      <c r="P16" s="6"/>
    </row>
    <row r="17" ht="18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6"/>
      <c r="N17" s="6"/>
      <c r="O17" s="6"/>
      <c r="P17" s="6"/>
    </row>
    <row r="18" ht="18" spans="1:16">
      <c r="M18" s="6"/>
      <c r="N18" s="6"/>
      <c r="O18" s="6"/>
      <c r="P18" s="6"/>
    </row>
  </sheetData>
  <mergeCells count="3">
    <mergeCell ref="A1:P1"/>
    <mergeCell ref="A3:P3"/>
    <mergeCell ref="A9:K9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2026-05-28T08:22:59Z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616AD5FE9C3B45CD9D4119DC0A4C0612_13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