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8\ЕАТ\Товар\"/>
    </mc:Choice>
  </mc:AlternateContent>
  <xr:revisionPtr revIDLastSave="0" documentId="13_ncr:1_{052E3CC9-6ECF-45ED-B948-C99DFD3E2888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M8" i="1"/>
  <c r="N8" i="1" s="1"/>
  <c r="L8" i="1"/>
  <c r="J8" i="1"/>
  <c r="K8" i="1" s="1"/>
  <c r="O7" i="1"/>
  <c r="M7" i="1"/>
  <c r="N7" i="1" s="1"/>
  <c r="L7" i="1"/>
  <c r="I7" i="1"/>
  <c r="J7" i="1" s="1"/>
  <c r="K7" i="1" s="1"/>
  <c r="O6" i="1"/>
  <c r="M6" i="1"/>
  <c r="N6" i="1" s="1"/>
  <c r="L6" i="1"/>
  <c r="I6" i="1"/>
  <c r="J6" i="1" s="1"/>
  <c r="K6" i="1" s="1"/>
  <c r="O9" i="1" l="1"/>
  <c r="K11" i="1" l="1"/>
</calcChain>
</file>

<file path=xl/sharedStrings.xml><?xml version="1.0" encoding="utf-8"?>
<sst xmlns="http://schemas.openxmlformats.org/spreadsheetml/2006/main" count="32" uniqueCount="30">
  <si>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</si>
  <si>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</si>
  <si>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</si>
  <si>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</si>
  <si>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</si>
  <si>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</si>
  <si>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</si>
  <si>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</si>
  <si>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</si>
  <si>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</si>
  <si>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</si>
  <si>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</si>
  <si>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</si>
  <si>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</si>
  <si>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</si>
  <si>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</si>
  <si>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шт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</si>
  <si>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</si>
  <si>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</si>
  <si>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</si>
  <si>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</si>
  <si>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КП 1  № 34 от 16.04.2026</t>
  </si>
  <si>
    <t>Диван на металлических ножках</t>
  </si>
  <si>
    <t>Вазон</t>
  </si>
  <si>
    <t>КП 2  № 026 от 15.04.2026</t>
  </si>
  <si>
    <t>КП 3 № 053 от 13.03.2026</t>
  </si>
  <si>
    <t xml:space="preserve">31.01.11.150 </t>
  </si>
  <si>
    <t xml:space="preserve">28.30.86.120 </t>
  </si>
  <si>
    <t xml:space="preserve">27.51.25.110 </t>
  </si>
  <si>
    <t>Электрокипятильник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</si>
</sst>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</xdr:row>
      <xdr:rowOff>180975</xdr:rowOff>
    </xdr:from>
    <xdr:to>
      <xdr:col>2</xdr:col>
      <xdr:colOff>342900</xdr:colOff>
      <xdr:row>8</xdr:row>
      <xdr:rowOff>95250</xdr:rowOff>
    </xdr:to>
    <xdr:sp macro="" textlink="">
      <xdr:nvSpPr>
        <xdr:cNvPr id="1025" name="Изображение 30" descr="IMG_256">
          <a:extLst>
            <a:ext uri="{FF2B5EF4-FFF2-40B4-BE49-F238E27FC236}">
              <a16:creationId xmlns:a16="http://schemas.microsoft.com/office/drawing/2014/main" id="{54EDC28B-B03F-4371-9081-A374D39B56D9}"/>
            </a:ext>
          </a:extLst>
        </xdr:cNvPr>
        <xdr:cNvSpPr>
          <a:spLocks noChangeAspect="1" noChangeArrowheads="1"/>
        </xdr:cNvSpPr>
      </xdr:nvSpPr>
      <xdr:spPr bwMode="auto">
        <a:xfrm>
          <a:off x="1571625" y="5019675"/>
          <a:ext cx="3048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11"/>
  <sheetViews>
    <sheetView tabSelected="1" topLeftCell="A4" workbookViewId="0">
      <selection activeCell="E17" sqref="E17:E18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x14ac:dyDescent="0.25">
      <c r="A5" s="38"/>
      <c r="B5" s="4" t="s">
        <v>10</v>
      </c>
      <c r="C5" s="40"/>
      <c r="D5" s="42"/>
      <c r="E5" s="42"/>
      <c r="F5" s="5" t="s">
        <v>21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19</v>
      </c>
      <c r="L5" s="8" t="s">
        <v>20</v>
      </c>
      <c r="M5" s="6" t="s">
        <v>13</v>
      </c>
      <c r="N5" s="6" t="s">
        <v>14</v>
      </c>
      <c r="O5" s="6" t="s">
        <v>15</v>
      </c>
    </row>
    <row r="6" spans="1:15" ht="30" x14ac:dyDescent="0.25">
      <c r="A6" s="9">
        <v>1</v>
      </c>
      <c r="B6" s="10" t="s">
        <v>26</v>
      </c>
      <c r="C6" s="25" t="s">
        <v>22</v>
      </c>
      <c r="D6" s="11" t="s">
        <v>16</v>
      </c>
      <c r="E6" s="12">
        <v>2</v>
      </c>
      <c r="F6" s="13">
        <v>30000</v>
      </c>
      <c r="G6" s="13">
        <v>30000</v>
      </c>
      <c r="H6" s="13">
        <v>31000</v>
      </c>
      <c r="I6" s="14">
        <f t="shared" ref="I6" si="0">AVERAGE(F6:H6)</f>
        <v>30333.333333333332</v>
      </c>
      <c r="J6" s="14">
        <f t="shared" ref="J6" si="1">SQRT(((SUM((POWER(H6-I6,2)),(POWER(G6-I6,2)),(POWER(F6-I6,2)),)/(COLUMNS(F6:H6)-1))))</f>
        <v>577.35026918962581</v>
      </c>
      <c r="K6" s="14">
        <f t="shared" ref="K6" si="2">J6/I6*100</f>
        <v>1.9033525357899754</v>
      </c>
      <c r="L6" s="15">
        <f t="shared" ref="L6" si="3">((E6/3)*(SUM(F6:H6)))</f>
        <v>60666.666666666664</v>
      </c>
      <c r="M6" s="16">
        <f t="shared" ref="M6" si="4">(F6+G6+H6)/3</f>
        <v>30333.333333333332</v>
      </c>
      <c r="N6" s="17">
        <f t="shared" ref="N6" si="5">FLOOR(M6,0.01)</f>
        <v>30333.33</v>
      </c>
      <c r="O6" s="17">
        <f>F6*E6</f>
        <v>60000</v>
      </c>
    </row>
    <row r="7" spans="1:15" x14ac:dyDescent="0.25">
      <c r="A7" s="9">
        <v>2</v>
      </c>
      <c r="B7" s="10" t="s">
        <v>27</v>
      </c>
      <c r="C7" s="25" t="s">
        <v>23</v>
      </c>
      <c r="D7" s="11" t="s">
        <v>16</v>
      </c>
      <c r="E7" s="12">
        <v>2</v>
      </c>
      <c r="F7" s="13">
        <v>21000</v>
      </c>
      <c r="G7" s="13">
        <v>21000</v>
      </c>
      <c r="H7" s="13">
        <v>22000</v>
      </c>
      <c r="I7" s="14">
        <f t="shared" ref="I7" si="6">AVERAGE(F7:H7)</f>
        <v>21333.333333333332</v>
      </c>
      <c r="J7" s="14">
        <f t="shared" ref="J7:J8" si="7">SQRT(((SUM((POWER(H7-I7,2)),(POWER(G7-I7,2)),(POWER(F7-I7,2)),)/(COLUMNS(F7:H7)-1))))</f>
        <v>577.35026918962581</v>
      </c>
      <c r="K7" s="14">
        <f t="shared" ref="K7:K8" si="8">J7/I7*100</f>
        <v>2.7063293868263711</v>
      </c>
      <c r="L7" s="15">
        <f t="shared" ref="L7:L8" si="9">((E7/3)*(SUM(F7:H7)))</f>
        <v>42666.666666666664</v>
      </c>
      <c r="M7" s="16">
        <f t="shared" ref="M7:M8" si="10">(F7+G7+H7)/3</f>
        <v>21333.333333333332</v>
      </c>
      <c r="N7" s="17">
        <f t="shared" ref="N7:N8" si="11">FLOOR(M7,0.01)</f>
        <v>21333.33</v>
      </c>
      <c r="O7" s="17">
        <f t="shared" ref="O7:O8" si="12">F7*E7</f>
        <v>42000</v>
      </c>
    </row>
    <row r="8" spans="1:15" x14ac:dyDescent="0.25">
      <c r="A8" s="9">
        <v>3</v>
      </c>
      <c r="B8" s="10" t="s">
        <v>28</v>
      </c>
      <c r="C8" s="25" t="s">
        <v>29</v>
      </c>
      <c r="D8" s="11" t="s">
        <v>16</v>
      </c>
      <c r="E8" s="12">
        <v>1</v>
      </c>
      <c r="F8" s="13">
        <v>27350.3</v>
      </c>
      <c r="G8" s="13">
        <v>23000</v>
      </c>
      <c r="H8" s="13">
        <v>28140</v>
      </c>
      <c r="I8" s="14">
        <v>26260</v>
      </c>
      <c r="J8" s="14">
        <f t="shared" si="7"/>
        <v>2770.4470839559449</v>
      </c>
      <c r="K8" s="14">
        <f t="shared" si="8"/>
        <v>10.550065056953331</v>
      </c>
      <c r="L8" s="15">
        <f t="shared" si="9"/>
        <v>26163.433333333334</v>
      </c>
      <c r="M8" s="16">
        <f t="shared" si="10"/>
        <v>26163.433333333334</v>
      </c>
      <c r="N8" s="17">
        <f t="shared" si="11"/>
        <v>26163.43</v>
      </c>
      <c r="O8" s="17">
        <f t="shared" si="12"/>
        <v>27350.3</v>
      </c>
    </row>
    <row r="9" spans="1:15" x14ac:dyDescent="0.25">
      <c r="A9" s="26" t="s">
        <v>17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18">
        <f>SUM(O6:O8)</f>
        <v>129350.3</v>
      </c>
    </row>
    <row r="10" spans="1:15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21"/>
    </row>
    <row r="11" spans="1:15" x14ac:dyDescent="0.25">
      <c r="A11" s="22"/>
      <c r="B11" s="22"/>
      <c r="C11" s="29" t="s">
        <v>18</v>
      </c>
      <c r="D11" s="29"/>
      <c r="E11" s="29"/>
      <c r="F11" s="29"/>
      <c r="G11" s="29"/>
      <c r="H11" s="29"/>
      <c r="I11" s="29"/>
      <c r="J11" s="29"/>
      <c r="K11" s="23">
        <f>O9</f>
        <v>129350.3</v>
      </c>
      <c r="L11" s="24"/>
      <c r="M11" s="24"/>
      <c r="N11" s="24"/>
      <c r="O11" s="24"/>
    </row>
  </sheetData>
  <mergeCells count="12">
    <mergeCell ref="A9:N9"/>
    <mergeCell ref="C11:J11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2026-05-27T07:13:42Z</dcterms:modified>
</cp:coreProperties>
</file>