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definedNames>
    <definedName name="_ftn1" localSheetId="0">'1'!$A$4</definedName>
    <definedName name="_ftn10" localSheetId="0">'1'!#REF!</definedName>
    <definedName name="_ftn2" localSheetId="0">'1'!$A$5</definedName>
    <definedName name="_ftn3" localSheetId="0">'1'!#REF!</definedName>
    <definedName name="_ftn4" localSheetId="0">'1'!#REF!</definedName>
    <definedName name="_ftn5" localSheetId="0">'1'!#REF!</definedName>
    <definedName name="_ftn6" localSheetId="0">'1'!#REF!</definedName>
    <definedName name="_ftn7" localSheetId="0">'1'!#REF!</definedName>
    <definedName name="_ftn8" localSheetId="0">'1'!#REF!</definedName>
    <definedName name="_ftn9" localSheetId="0">'1'!#REF!</definedName>
    <definedName name="_ftnref1" localSheetId="0">'1'!$B$8</definedName>
    <definedName name="_ftnref10" localSheetId="0">'1'!#REF!</definedName>
    <definedName name="_ftnref2" localSheetId="0">'1'!$D$8</definedName>
    <definedName name="_ftnref3" localSheetId="0">'1'!$F$8</definedName>
    <definedName name="_ftnref4" localSheetId="0">'1'!$N$8</definedName>
    <definedName name="_ftnref5" localSheetId="0">'1'!$O$9</definedName>
    <definedName name="_ftnref6" localSheetId="0">'1'!$G$9</definedName>
    <definedName name="_ftnref7" localSheetId="0">'1'!$L$9</definedName>
    <definedName name="_ftnref8" localSheetId="0">'1'!$M$9</definedName>
    <definedName name="_ftnref9" localSheetId="0">'1'!$G$10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4" i="1"/>
  <c r="O13"/>
</calcChain>
</file>

<file path=xl/sharedStrings.xml><?xml version="1.0" encoding="utf-8"?>
<sst xmlns="http://schemas.openxmlformats.org/spreadsheetml/2006/main" count="29" uniqueCount="28">
  <si>
    <t>Определение начальной (максимальной) цены контракта</t>
  </si>
  <si>
    <t>Используемый метод определения НМЦК: методом сопоставимых рыночных цен (анализа рынка)</t>
  </si>
  <si>
    <t>Реквизиты запросов ценовой информации (в том числе в ЕИС): от 19.03.2026г. № 0367100021326000014</t>
  </si>
  <si>
    <t>№ п/п</t>
  </si>
  <si>
    <t>Наименование товара, работы, услуги согласно описанию объекта закупки</t>
  </si>
  <si>
    <t>Типовая принадлеж-ность</t>
  </si>
  <si>
    <t>Единица измерения</t>
  </si>
  <si>
    <t>Количество</t>
  </si>
  <si>
    <t>Расчет НМЦК/начальной цены единицы товара и начальной суммы цен единиц товара</t>
  </si>
  <si>
    <t>Итого цена единицы товара (работы, услуги) в том числе с учетом ЛБО (руб.)</t>
  </si>
  <si>
    <t>Всего НМЦК /цена единицы товара (работы, услуги) с учетом ЛБО (руб.)</t>
  </si>
  <si>
    <t>Ценовые значения анализа рынка</t>
  </si>
  <si>
    <t>Коэффициент вариации (v)</t>
  </si>
  <si>
    <t>Средне- рыночная цена за единицу (руб.)</t>
  </si>
  <si>
    <t>Цена за единицу с учетом приказа ФОИВ от 09.10.2015 № 686 (руб.) (нормативные затраты)</t>
  </si>
  <si>
    <t>Итоговое значение НМЦК (руб.)</t>
  </si>
  <si>
    <t>Источник № 1, вх. № 36-КП от 19.03.2026</t>
  </si>
  <si>
    <t>Источник № 2, вх. № 34-КП от 19.03.2026</t>
  </si>
  <si>
    <t>Источник № 3, вх. № 35-КП от 19.03.2026</t>
  </si>
  <si>
    <t>Цена за единицу (руб.)</t>
  </si>
  <si>
    <t>Цена за единицу  (руб.)</t>
  </si>
  <si>
    <t>32.50.50.189</t>
  </si>
  <si>
    <t>Пробирка центрифужная ИВД</t>
  </si>
  <si>
    <t>шт</t>
  </si>
  <si>
    <t>Итого НМЦК</t>
  </si>
  <si>
    <t>Дата подготовки обоснования НМЦК: 25.08.2026г.</t>
  </si>
  <si>
    <t>Предмет контракта: приобретение расходных материалов в рамках программы «Экспорт продукции АПК» (пробирка центрифужная ИВД)</t>
  </si>
  <si>
    <t>ОКПД2/КТРУ</t>
  </si>
</sst>
</file>

<file path=xl/styles.xml><?xml version="1.0" encoding="utf-8"?>
<styleSheet xmlns="http://schemas.openxmlformats.org/spreadsheetml/2006/main">
  <fonts count="20">
    <font>
      <sz val="12"/>
      <color rgb="FF000000"/>
      <name val="PT Astra Sans"/>
      <charset val="204"/>
    </font>
    <font>
      <sz val="10"/>
      <color rgb="FFFFFFFF"/>
      <name val="PT Astra Sans"/>
      <charset val="204"/>
    </font>
    <font>
      <b/>
      <sz val="10"/>
      <color rgb="FF000000"/>
      <name val="PT Astra Sans"/>
      <charset val="204"/>
    </font>
    <font>
      <sz val="10"/>
      <color rgb="FFCC0000"/>
      <name val="PT Astra Sans"/>
      <charset val="204"/>
    </font>
    <font>
      <b/>
      <sz val="10"/>
      <color rgb="FFFFFFFF"/>
      <name val="PT Astra Sans"/>
      <charset val="204"/>
    </font>
    <font>
      <i/>
      <sz val="10"/>
      <color rgb="FF808080"/>
      <name val="PT Astra Sans"/>
      <charset val="204"/>
    </font>
    <font>
      <sz val="10"/>
      <color rgb="FF006600"/>
      <name val="PT Astra Sans"/>
      <charset val="204"/>
    </font>
    <font>
      <sz val="18"/>
      <color rgb="FF000000"/>
      <name val="PT Astra Sans"/>
      <charset val="204"/>
    </font>
    <font>
      <u/>
      <sz val="10"/>
      <color rgb="FF0000EE"/>
      <name val="PT Astra Sans"/>
      <charset val="204"/>
    </font>
    <font>
      <sz val="10"/>
      <color rgb="FF996600"/>
      <name val="PT Astra Sans"/>
      <charset val="204"/>
    </font>
    <font>
      <sz val="10"/>
      <color rgb="FF333333"/>
      <name val="PT Astra Sans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u/>
      <sz val="12"/>
      <color rgb="FF0000FF"/>
      <name val="PT Astra Sans"/>
      <charset val="204"/>
    </font>
    <font>
      <sz val="10"/>
      <name val="Times New Roman"/>
      <family val="1"/>
      <charset val="204"/>
    </font>
    <font>
      <sz val="12"/>
      <color rgb="FF000000"/>
      <name val="PT Astra Sans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8">
    <xf numFmtId="0" fontId="0" fillId="0" borderId="0">
      <alignment vertical="top" wrapText="1"/>
    </xf>
    <xf numFmtId="0" fontId="17" fillId="0" borderId="0" applyBorder="0" applyProtection="0">
      <alignment vertical="top" wrapText="1"/>
    </xf>
    <xf numFmtId="0" fontId="1" fillId="2" borderId="0">
      <alignment vertical="top" wrapText="1"/>
    </xf>
    <xf numFmtId="0" fontId="1" fillId="3" borderId="0">
      <alignment vertical="top" wrapText="1"/>
    </xf>
    <xf numFmtId="0" fontId="2" fillId="4" borderId="0">
      <alignment vertical="top" wrapText="1"/>
    </xf>
    <xf numFmtId="0" fontId="2" fillId="0" borderId="0">
      <alignment vertical="top" wrapText="1"/>
    </xf>
    <xf numFmtId="0" fontId="3" fillId="5" borderId="0">
      <alignment vertical="top" wrapText="1"/>
    </xf>
    <xf numFmtId="0" fontId="4" fillId="6" borderId="0">
      <alignment vertical="top" wrapText="1"/>
    </xf>
    <xf numFmtId="0" fontId="5" fillId="0" borderId="0">
      <alignment vertical="top" wrapText="1"/>
    </xf>
    <xf numFmtId="0" fontId="6" fillId="7" borderId="0">
      <alignment vertical="top" wrapText="1"/>
    </xf>
    <xf numFmtId="0" fontId="7" fillId="0" borderId="0">
      <alignment vertical="top" wrapText="1"/>
    </xf>
    <xf numFmtId="0" fontId="19" fillId="0" borderId="0">
      <alignment vertical="top" wrapText="1"/>
    </xf>
    <xf numFmtId="0" fontId="8" fillId="0" borderId="0">
      <alignment vertical="top" wrapText="1"/>
    </xf>
    <xf numFmtId="0" fontId="9" fillId="8" borderId="0">
      <alignment vertical="top" wrapText="1"/>
    </xf>
    <xf numFmtId="0" fontId="10" fillId="8" borderId="1">
      <alignment vertical="top" wrapText="1"/>
    </xf>
    <xf numFmtId="0" fontId="19" fillId="0" borderId="0">
      <alignment vertical="top" wrapText="1"/>
    </xf>
    <xf numFmtId="0" fontId="19" fillId="0" borderId="0">
      <alignment vertical="top" wrapText="1"/>
    </xf>
    <xf numFmtId="0" fontId="3" fillId="0" borderId="0">
      <alignment vertical="top" wrapText="1"/>
    </xf>
  </cellStyleXfs>
  <cellXfs count="26">
    <xf numFmtId="0" fontId="0" fillId="0" borderId="0" xfId="0">
      <alignment vertical="top" wrapText="1"/>
    </xf>
    <xf numFmtId="0" fontId="18" fillId="0" borderId="0" xfId="1" applyFont="1" applyBorder="1" applyAlignment="1" applyProtection="1">
      <alignment horizontal="left" vertical="top"/>
    </xf>
    <xf numFmtId="0" fontId="13" fillId="0" borderId="2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>
      <alignment vertical="top" wrapText="1"/>
    </xf>
    <xf numFmtId="0" fontId="11" fillId="0" borderId="0" xfId="0" applyFont="1" applyBorder="1">
      <alignment vertical="top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Alignment="1">
      <alignment vertical="top"/>
    </xf>
    <xf numFmtId="0" fontId="11" fillId="0" borderId="0" xfId="0" applyFont="1" applyBorder="1" applyAlignment="1">
      <alignment vertical="top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9" borderId="0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6" fillId="0" borderId="2" xfId="0" applyNumberFormat="1" applyFont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0" borderId="0" xfId="0" applyFont="1">
      <alignment vertical="top" wrapText="1"/>
    </xf>
    <xf numFmtId="0" fontId="13" fillId="0" borderId="0" xfId="0" applyFont="1">
      <alignment vertical="top" wrapText="1"/>
    </xf>
    <xf numFmtId="2" fontId="15" fillId="0" borderId="2" xfId="0" applyNumberFormat="1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</cellXfs>
  <cellStyles count="18">
    <cellStyle name="Accent 1 5" xfId="2"/>
    <cellStyle name="Accent 2 6" xfId="3"/>
    <cellStyle name="Accent 3 7" xfId="4"/>
    <cellStyle name="Accent 4" xfId="5"/>
    <cellStyle name="Bad 8" xfId="6"/>
    <cellStyle name="Error 9" xfId="7"/>
    <cellStyle name="Footnote 10" xfId="8"/>
    <cellStyle name="Good 11" xfId="9"/>
    <cellStyle name="Heading 1 12" xfId="10"/>
    <cellStyle name="Heading 2 13" xfId="11"/>
    <cellStyle name="Hyperlink 14" xfId="12"/>
    <cellStyle name="Neutral 15" xfId="13"/>
    <cellStyle name="Note 16" xfId="14"/>
    <cellStyle name="Status 17" xfId="15"/>
    <cellStyle name="Text 18" xfId="16"/>
    <cellStyle name="Warning 19" xfId="17"/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17"/>
  <sheetViews>
    <sheetView tabSelected="1" zoomScaleNormal="100" workbookViewId="0">
      <selection activeCell="C21" sqref="C21"/>
    </sheetView>
  </sheetViews>
  <sheetFormatPr defaultColWidth="8.88671875" defaultRowHeight="15.75"/>
  <cols>
    <col min="1" max="1" width="3.21875" style="7" customWidth="1"/>
    <col min="2" max="2" width="12.88671875" style="7" customWidth="1"/>
    <col min="3" max="3" width="24.21875" style="7" customWidth="1"/>
    <col min="4" max="4" width="6.6640625" style="7" customWidth="1"/>
    <col min="5" max="5" width="10.77734375" style="7" customWidth="1"/>
    <col min="6" max="6" width="12" style="7" customWidth="1"/>
    <col min="7" max="7" width="9.88671875" style="7" customWidth="1"/>
    <col min="8" max="8" width="8.88671875" style="7"/>
    <col min="9" max="9" width="10.109375" style="7" customWidth="1"/>
    <col min="10" max="10" width="8.77734375" style="7" customWidth="1"/>
    <col min="11" max="11" width="8.109375" style="7" customWidth="1"/>
    <col min="12" max="12" width="7.33203125" style="7" customWidth="1"/>
    <col min="13" max="13" width="7.88671875" style="7" customWidth="1"/>
    <col min="14" max="14" width="7.21875" style="7" customWidth="1"/>
    <col min="15" max="15" width="8" style="7" customWidth="1"/>
    <col min="16" max="64" width="7.21875" style="7" customWidth="1"/>
    <col min="65" max="1024" width="8.88671875" style="7"/>
  </cols>
  <sheetData>
    <row r="1" spans="1:15" ht="19.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ht="21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5" ht="19.5" customHeight="1">
      <c r="A3" s="10" t="s">
        <v>25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5" ht="26.25" customHeight="1">
      <c r="A4" s="5" t="s">
        <v>26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ht="34.5" customHeight="1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>
      <c r="A6" s="11" t="s">
        <v>2</v>
      </c>
      <c r="B6" s="8"/>
      <c r="C6" s="8"/>
      <c r="D6" s="8"/>
      <c r="E6" s="8"/>
      <c r="F6" s="8"/>
      <c r="G6" s="12"/>
      <c r="H6" s="8"/>
      <c r="I6" s="8"/>
      <c r="J6" s="8"/>
      <c r="K6" s="8"/>
      <c r="L6" s="8"/>
      <c r="M6" s="8"/>
    </row>
    <row r="7" spans="1:15" ht="24" customHeight="1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5" ht="17.25" customHeight="1">
      <c r="A8" s="4" t="s">
        <v>3</v>
      </c>
      <c r="B8" s="3" t="s">
        <v>27</v>
      </c>
      <c r="C8" s="4" t="s">
        <v>4</v>
      </c>
      <c r="D8" s="3" t="s">
        <v>5</v>
      </c>
      <c r="E8" s="4" t="s">
        <v>6</v>
      </c>
      <c r="F8" s="3" t="s">
        <v>7</v>
      </c>
      <c r="G8" s="4" t="s">
        <v>8</v>
      </c>
      <c r="H8" s="4"/>
      <c r="I8" s="4"/>
      <c r="J8" s="4"/>
      <c r="K8" s="4"/>
      <c r="L8" s="4"/>
      <c r="M8" s="4"/>
      <c r="N8" s="3" t="s">
        <v>9</v>
      </c>
      <c r="O8" s="4" t="s">
        <v>10</v>
      </c>
    </row>
    <row r="9" spans="1:15" ht="18.75" customHeight="1">
      <c r="A9" s="4"/>
      <c r="B9" s="3"/>
      <c r="C9" s="4"/>
      <c r="D9" s="3"/>
      <c r="E9" s="4"/>
      <c r="F9" s="3"/>
      <c r="G9" s="3" t="s">
        <v>11</v>
      </c>
      <c r="H9" s="3"/>
      <c r="I9" s="3"/>
      <c r="J9" s="4" t="s">
        <v>12</v>
      </c>
      <c r="K9" s="4" t="s">
        <v>13</v>
      </c>
      <c r="L9" s="3" t="s">
        <v>14</v>
      </c>
      <c r="M9" s="3" t="s">
        <v>15</v>
      </c>
      <c r="N9" s="3"/>
      <c r="O9" s="4"/>
    </row>
    <row r="10" spans="1:15" ht="48">
      <c r="A10" s="4"/>
      <c r="B10" s="3"/>
      <c r="C10" s="4"/>
      <c r="D10" s="3"/>
      <c r="E10" s="4"/>
      <c r="F10" s="3"/>
      <c r="G10" s="16" t="s">
        <v>16</v>
      </c>
      <c r="H10" s="16" t="s">
        <v>17</v>
      </c>
      <c r="I10" s="16" t="s">
        <v>18</v>
      </c>
      <c r="J10" s="4"/>
      <c r="K10" s="4"/>
      <c r="L10" s="3"/>
      <c r="M10" s="3"/>
      <c r="N10" s="3"/>
      <c r="O10" s="4"/>
    </row>
    <row r="11" spans="1:15" ht="40.5" customHeight="1">
      <c r="A11" s="4"/>
      <c r="B11" s="3"/>
      <c r="C11" s="4"/>
      <c r="D11" s="3"/>
      <c r="E11" s="4"/>
      <c r="F11" s="3"/>
      <c r="G11" s="15" t="s">
        <v>19</v>
      </c>
      <c r="H11" s="15" t="s">
        <v>19</v>
      </c>
      <c r="I11" s="15" t="s">
        <v>20</v>
      </c>
      <c r="J11" s="4"/>
      <c r="K11" s="4"/>
      <c r="L11" s="3"/>
      <c r="M11" s="3"/>
      <c r="N11" s="3"/>
      <c r="O11" s="4"/>
    </row>
    <row r="12" spans="1:15" ht="13.5" customHeight="1">
      <c r="A12" s="15">
        <v>1</v>
      </c>
      <c r="B12" s="17">
        <v>2</v>
      </c>
      <c r="C12" s="17">
        <v>3</v>
      </c>
      <c r="D12" s="17">
        <v>4</v>
      </c>
      <c r="E12" s="17">
        <v>5</v>
      </c>
      <c r="F12" s="17">
        <v>6</v>
      </c>
      <c r="G12" s="17">
        <v>7</v>
      </c>
      <c r="H12" s="17">
        <v>8</v>
      </c>
      <c r="I12" s="17">
        <v>9</v>
      </c>
      <c r="J12" s="17">
        <v>10</v>
      </c>
      <c r="K12" s="17">
        <v>11</v>
      </c>
      <c r="L12" s="17">
        <v>12</v>
      </c>
      <c r="M12" s="17">
        <v>13</v>
      </c>
      <c r="N12" s="17">
        <v>14</v>
      </c>
      <c r="O12" s="17">
        <v>15</v>
      </c>
    </row>
    <row r="13" spans="1:15" s="21" customFormat="1" ht="12.75">
      <c r="A13" s="18">
        <v>1</v>
      </c>
      <c r="B13" s="18" t="s">
        <v>21</v>
      </c>
      <c r="C13" s="25" t="s">
        <v>22</v>
      </c>
      <c r="D13" s="18"/>
      <c r="E13" s="18" t="s">
        <v>23</v>
      </c>
      <c r="F13" s="18">
        <v>3000</v>
      </c>
      <c r="G13" s="19">
        <v>2.8</v>
      </c>
      <c r="H13" s="19">
        <v>2.5</v>
      </c>
      <c r="I13" s="19">
        <v>3</v>
      </c>
      <c r="J13" s="19">
        <v>9.0299999999999994</v>
      </c>
      <c r="K13" s="19">
        <v>2.77</v>
      </c>
      <c r="L13" s="19">
        <v>300</v>
      </c>
      <c r="M13" s="20">
        <v>8310</v>
      </c>
      <c r="N13" s="18">
        <v>2.5</v>
      </c>
      <c r="O13" s="23">
        <f>N13*F13</f>
        <v>7500</v>
      </c>
    </row>
    <row r="14" spans="1:15" ht="15" customHeight="1">
      <c r="A14" s="15"/>
      <c r="B14" s="2" t="s">
        <v>24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5"/>
      <c r="O14" s="24">
        <f>O13</f>
        <v>7500</v>
      </c>
    </row>
    <row r="15" spans="1: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</sheetData>
  <mergeCells count="19">
    <mergeCell ref="B14:M14"/>
    <mergeCell ref="A17:O17"/>
    <mergeCell ref="O8:O11"/>
    <mergeCell ref="G9:I9"/>
    <mergeCell ref="J9:J11"/>
    <mergeCell ref="K9:K11"/>
    <mergeCell ref="L9:L11"/>
    <mergeCell ref="M9:M11"/>
    <mergeCell ref="A1:N1"/>
    <mergeCell ref="A4:N4"/>
    <mergeCell ref="A5:N5"/>
    <mergeCell ref="A8:A11"/>
    <mergeCell ref="B8:B11"/>
    <mergeCell ref="C8:C11"/>
    <mergeCell ref="D8:D11"/>
    <mergeCell ref="E8:E11"/>
    <mergeCell ref="F8:F11"/>
    <mergeCell ref="G8:M8"/>
    <mergeCell ref="N8:N11"/>
  </mergeCells>
  <pageMargins left="0.78749999999999998" right="0.39374999999999999" top="0.98333333333333295" bottom="0.94513888888888897" header="0.39374999999999999" footer="0.51180555555555496"/>
  <pageSetup paperSize="9" pageOrder="overThenDown" orientation="landscape" useFirstPageNumber="1" horizontalDpi="300" verticalDpi="300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../../../../usr/lib/libreoffice/share/template/common/ШАБЛОН_ЭЛЕКТРОННОЙ_ТАБЛИЦЫ_2019-07-22.ots</Template>
  <TotalTime>309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</vt:i4>
      </vt:variant>
    </vt:vector>
  </HeadingPairs>
  <TitlesOfParts>
    <vt:vector size="12" baseType="lpstr">
      <vt:lpstr>1</vt:lpstr>
      <vt:lpstr>'1'!_ftn1</vt:lpstr>
      <vt:lpstr>'1'!_ftn2</vt:lpstr>
      <vt:lpstr>'1'!_ftnref1</vt:lpstr>
      <vt:lpstr>'1'!_ftnref2</vt:lpstr>
      <vt:lpstr>'1'!_ftnref3</vt:lpstr>
      <vt:lpstr>'1'!_ftnref4</vt:lpstr>
      <vt:lpstr>'1'!_ftnref5</vt:lpstr>
      <vt:lpstr>'1'!_ftnref6</vt:lpstr>
      <vt:lpstr>'1'!_ftnref7</vt:lpstr>
      <vt:lpstr>'1'!_ftnref8</vt:lpstr>
      <vt:lpstr>'1'!_ftnref9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Баталина Е.В.</dc:creator>
  <cp:lastModifiedBy>l-72-05-04</cp:lastModifiedBy>
  <cp:revision>50</cp:revision>
  <dcterms:created xsi:type="dcterms:W3CDTF">2022-11-15T13:13:08Z</dcterms:created>
  <dcterms:modified xsi:type="dcterms:W3CDTF">2026-08-25T04:43:08Z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