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расчет НМЦК" sheetId="1" r:id="rId1"/>
  </sheets>
  <calcPr calcId="162913"/>
</workbook>
</file>

<file path=xl/sharedStrings.xml><?xml version="1.0" encoding="utf-8"?>
<sst xmlns="http://schemas.openxmlformats.org/spreadsheetml/2006/main" count="25" uniqueCount="25">
  <si>
    <t xml:space="preserve">Предмет закупки</t>
  </si>
  <si>
    <t xml:space="preserve">Валюта платежа</t>
  </si>
  <si>
    <t xml:space="preserve">Российский рубль</t>
  </si>
  <si>
    <t xml:space="preserve">№ п/п</t>
  </si>
  <si>
    <t xml:space="preserve">Наименование товара</t>
  </si>
  <si>
    <t xml:space="preserve">Единица измерения</t>
  </si>
  <si>
    <t>Количество</t>
  </si>
  <si>
    <t xml:space="preserve">Источники информации и цена за единицу, руб.</t>
  </si>
  <si>
    <t xml:space="preserve">Однородность совокупности значений выявленных цен, используемых в расчете НМЦК</t>
  </si>
  <si>
    <r>
      <rPr>
        <b/>
        <sz val="10"/>
        <rFont val="Times New Roman"/>
      </rPr>
      <t xml:space="preserve">Расчет Н(М)ЦК по формуле
</t>
    </r>
    <r>
      <rPr>
        <sz val="10"/>
        <rFont val="Times New Roman"/>
      </rPr>
  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   ц  - цена единицы</t>
    </r>
  </si>
  <si>
    <t xml:space="preserve">Средняя арифметическая цена за единицу &lt;ц&gt; </t>
  </si>
  <si>
    <t xml:space="preserve">Среднее квадратичное отклонение</t>
  </si>
  <si>
    <r>
      <t xml:space="preserve">коэффициент вариации цен V (%) </t>
    </r>
    <r>
      <rPr>
        <i/>
        <sz val="10"/>
        <rFont val="Times New Roman"/>
      </rPr>
      <t xml:space="preserve">(не должен превышать 33%)</t>
    </r>
  </si>
  <si>
    <t xml:space="preserve">Цена за ед., руб.</t>
  </si>
  <si>
    <t>штука</t>
  </si>
  <si>
    <t>-</t>
  </si>
  <si>
    <t xml:space="preserve">Коэффициент вариации цены не превышает 33%, таким образом, совокупность значений, используемых в расчете, при определении НМЦК является однородной.</t>
  </si>
  <si>
    <t xml:space="preserve">Стоимость поставки мультимедийного оборудования. Устройство вывода, тип: экран составляет</t>
  </si>
  <si>
    <t xml:space="preserve">При использовании рыночного метода выявлено, что в ГИСП (государственной информационной системе промышленности) установлен один субъект деятельности в сфере промышленности, осуществляющий производство включенного в объект закупки товара из числа товаров по ОКПД2 - 26.40.34.110 (№ 240 приложения № 2 постановления Правительства РФ от 23.12.2024 № 1875). Также В ЕРПТ (евразийском реестре промышленных товаров государств – членов Евразийского экономического союза) идентичные и однородные товары, планируемые к закупке по наименованию и ТН ВЭД отсутствуют, в связи с чем, мониторинг в ЕИС реестров контрактов, заключенных заказчиками с поставщиками происходящих из ЕАЭС товаров не применялся. В связи с указанным, при формировании НМЦК применен иной метод с определением цены аналогично рыночному методу (письмо Минфина России от 31.01.2025 № 24-01-06/8697)</t>
  </si>
  <si>
    <t xml:space="preserve">Поставка мультимедийного оборудования. Устройство вывода, тип: экран</t>
  </si>
  <si>
    <t xml:space="preserve">Мультимедийное оборудование. Устройство вывода, тип: экран</t>
  </si>
  <si>
    <t xml:space="preserve">С учетом предельных объемов бюджетных ассигнований на реализацию данного мероприятия, и предельных цен, установленных Приказом № 651, а также установленных в ГИИС ЭБ правил округления, НМЦК составляет 220400 рублей 00 копеек.</t>
  </si>
  <si>
    <t xml:space="preserve">Источник № 1,
вх. № 2534/26 от 07.05.2026</t>
  </si>
  <si>
    <t xml:space="preserve">Источник № 2,
вх. № 2614/26 от 08.05.2026</t>
  </si>
  <si>
    <t xml:space="preserve">Источник № 3,
вх. № 2623/26 от 08.05.2026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</si>
</sst>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4">
    <font>
      <sz val="11.000000"/>
      <color theme="1"/>
      <name val="Calibri"/>
      <scheme val="minor"/>
    </font>
    <font>
      <sz val="11.000000"/>
      <color theme="1"/>
      <name val="Calibri Light"/>
      <scheme val="major"/>
    </font>
    <font>
      <b/>
      <sz val="12.000000"/>
      <color theme="1"/>
      <name val="Times New Roman"/>
    </font>
    <font>
      <sz val="12.000000"/>
      <color theme="1"/>
      <name val="Times New Roman"/>
    </font>
    <font>
      <b/>
      <sz val="12.000000"/>
      <name val="Times New Roman"/>
    </font>
    <font>
      <sz val="10.000000"/>
      <name val="Times New Roman"/>
    </font>
    <font>
      <b/>
      <sz val="11.000000"/>
      <name val="Times New Roman"/>
    </font>
    <font>
      <b/>
      <sz val="10.000000"/>
      <name val="Times New Roman"/>
    </font>
    <font>
      <sz val="12.000000"/>
      <name val="Times New Roman"/>
    </font>
    <font>
      <b/>
      <sz val="13.000000"/>
      <color theme="1"/>
      <name val="Calibri Light"/>
      <scheme val="major"/>
    </font>
    <font>
      <sz val="13.000000"/>
      <color theme="1"/>
      <name val="Times New Roman"/>
    </font>
    <font>
      <b/>
      <sz val="13.000000"/>
      <color theme="1"/>
      <name val="Times New Roman"/>
    </font>
    <font>
      <b/>
      <sz val="11.000000"/>
      <color theme="1"/>
      <name val="Calibri Light"/>
      <scheme val="major"/>
    </font>
    <font>
      <i/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fontId="0" fillId="0" borderId="0" numFmtId="0"/>
  </cellStyleXfs>
  <cellXfs count="42">
    <xf fontId="0" fillId="0" borderId="0" numFmtId="0" xfId="0"/>
    <xf fontId="0" fillId="0" borderId="0" numFmtId="0" xfId="0" applyAlignment="1">
      <alignment wrapText="1"/>
    </xf>
    <xf fontId="1" fillId="0" borderId="0" numFmtId="0" xfId="0" applyFont="1" applyAlignment="1">
      <alignment wrapText="1"/>
    </xf>
    <xf fontId="0" fillId="0" borderId="0" numFmtId="0" xfId="0" applyAlignment="1">
      <alignment horizontal="center" vertical="center" wrapText="1"/>
    </xf>
    <xf fontId="6" fillId="0" borderId="7" numFmtId="49" xfId="0" applyNumberFormat="1" applyFont="1" applyBorder="1" applyAlignment="1">
      <alignment horizontal="center" vertical="center" wrapText="1"/>
    </xf>
    <xf fontId="8" fillId="0" borderId="8" numFmtId="0" xfId="0" applyFont="1" applyBorder="1" applyAlignment="1">
      <alignment horizontal="left" vertical="center" wrapText="1"/>
    </xf>
    <xf fontId="3" fillId="0" borderId="8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2" borderId="7" numFmtId="4" xfId="0" applyNumberFormat="1" applyFont="1" applyFill="1" applyBorder="1" applyAlignment="1">
      <alignment horizontal="center" vertical="center" wrapText="1"/>
    </xf>
    <xf fontId="3" fillId="0" borderId="7" numFmtId="4" xfId="0" applyNumberFormat="1" applyFont="1" applyBorder="1" applyAlignment="1">
      <alignment horizontal="center" vertical="center" wrapText="1"/>
    </xf>
    <xf fontId="3" fillId="0" borderId="7" numFmtId="2" xfId="0" applyNumberFormat="1" applyFont="1" applyBorder="1" applyAlignment="1">
      <alignment horizontal="center" vertical="center" wrapText="1"/>
    </xf>
    <xf fontId="0" fillId="0" borderId="1" numFmtId="0" xfId="0" applyBorder="1" applyAlignment="1">
      <alignment wrapText="1"/>
    </xf>
    <xf fontId="2" fillId="2" borderId="6" numFmtId="0" xfId="0" applyFont="1" applyFill="1" applyBorder="1" applyAlignment="1">
      <alignment horizontal="center" vertical="center" wrapText="1"/>
    </xf>
    <xf fontId="2" fillId="2" borderId="6" numFmtId="4" xfId="0" applyNumberFormat="1" applyFont="1" applyFill="1" applyBorder="1" applyAlignment="1">
      <alignment horizontal="center" vertical="center" wrapText="1"/>
    </xf>
    <xf fontId="2" fillId="2" borderId="6" numFmtId="2" xfId="0" applyNumberFormat="1" applyFont="1" applyFill="1" applyBorder="1" applyAlignment="1">
      <alignment horizontal="center" vertical="center" wrapText="1"/>
    </xf>
    <xf fontId="9" fillId="0" borderId="7" numFmtId="4" xfId="0" applyNumberFormat="1" applyFont="1" applyBorder="1" applyAlignment="1">
      <alignment horizontal="center" vertical="center" wrapText="1"/>
    </xf>
    <xf fontId="5" fillId="0" borderId="0" numFmtId="0" xfId="0" applyFont="1" applyAlignment="1">
      <alignment horizontal="left" wrapText="1"/>
    </xf>
    <xf fontId="2" fillId="0" borderId="1" numFmtId="0" xfId="0" applyFont="1" applyBorder="1" applyAlignment="1">
      <alignment horizontal="center" vertical="center" wrapText="1"/>
    </xf>
    <xf fontId="2" fillId="0" borderId="1" numFmtId="0" xfId="0" applyFont="1" applyBorder="1" applyAlignment="1">
      <alignment horizontal="left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5" numFmtId="0" xfId="0" applyFont="1" applyBorder="1" applyAlignment="1">
      <alignment horizontal="center" vertical="center" wrapText="1"/>
    </xf>
    <xf fontId="4" fillId="0" borderId="2" numFmtId="49" xfId="0" applyNumberFormat="1" applyFont="1" applyBorder="1" applyAlignment="1">
      <alignment horizontal="center" textRotation="90" vertical="center" wrapText="1"/>
    </xf>
    <xf fontId="4" fillId="0" borderId="5" numFmtId="49" xfId="0" applyNumberFormat="1" applyFont="1" applyBorder="1" applyAlignment="1">
      <alignment horizontal="center" textRotation="90" vertical="center" wrapText="1"/>
    </xf>
    <xf fontId="4" fillId="0" borderId="3" numFmtId="49" xfId="0" applyNumberFormat="1" applyFont="1" applyBorder="1" applyAlignment="1">
      <alignment horizontal="center" vertical="center" wrapText="1"/>
    </xf>
    <xf fontId="4" fillId="0" borderId="4" numFmtId="49" xfId="0" applyNumberFormat="1" applyFont="1" applyBorder="1" applyAlignment="1">
      <alignment horizontal="center" vertical="center" wrapText="1"/>
    </xf>
    <xf fontId="4" fillId="0" borderId="5" numFmtId="2" xfId="0" applyNumberFormat="1" applyFont="1" applyBorder="1" applyAlignment="1">
      <alignment horizontal="center" vertical="top" wrapText="1"/>
    </xf>
    <xf fontId="5" fillId="0" borderId="2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top" wrapText="1"/>
    </xf>
    <xf fontId="7" fillId="0" borderId="6" numFmtId="0" xfId="0" applyFont="1" applyBorder="1" applyAlignment="1">
      <alignment horizontal="center" vertical="top" wrapText="1"/>
    </xf>
    <xf fontId="7" fillId="0" borderId="5" numFmtId="0" xfId="0" applyFont="1" applyBorder="1" applyAlignment="1">
      <alignment horizontal="center" vertical="top" wrapText="1"/>
    </xf>
    <xf fontId="12" fillId="0" borderId="0" numFmtId="0" xfId="0" applyFont="1" applyAlignment="1">
      <alignment horizontal="right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9" fillId="0" borderId="8" numFmtId="0" xfId="0" applyFont="1" applyBorder="1" applyAlignment="1">
      <alignment horizontal="right" vertical="center" wrapText="1"/>
    </xf>
    <xf fontId="9" fillId="0" borderId="7" numFmtId="0" xfId="0" applyFont="1" applyBorder="1" applyAlignment="1">
      <alignment horizontal="right" vertical="center" wrapText="1"/>
    </xf>
    <xf fontId="10" fillId="0" borderId="0" numFmtId="0" xfId="0" applyFont="1" applyAlignment="1">
      <alignment horizontal="left" vertical="center" wrapText="1"/>
    </xf>
    <xf fontId="11" fillId="0" borderId="0" numFmtId="0" xfId="0" applyFont="1" applyAlignment="1">
      <alignment horizontal="left" vertical="center" wrapText="1"/>
    </xf>
    <xf fontId="3" fillId="0" borderId="9" numFmtId="0" xfId="0" applyFont="1" applyBorder="1" applyAlignment="1">
      <alignment horizontal="center" vertical="center" wrapText="1"/>
    </xf>
    <xf fontId="0" fillId="0" borderId="10" numFmtId="0" xfId="0" applyBorder="1" applyAlignment="1">
      <alignment horizontal="center" wrapText="1"/>
    </xf>
    <xf fontId="0" fillId="0" borderId="7" numFmt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media1.svg"/><Relationship Id="rId3" Type="http://schemas.openxmlformats.org/officeDocument/2006/relationships/image" Target="../media/image2.wmf"/><Relationship Id="rId4" Type="http://schemas.openxmlformats.org/officeDocument/2006/relationships/image" Target="../media/media2.svg"/><Relationship Id="rId5" Type="http://schemas.openxmlformats.org/officeDocument/2006/relationships/image" Target="../media/image3.wmf"/><Relationship Id="rId6" Type="http://schemas.openxmlformats.org/officeDocument/2006/relationships/image" Target="../media/media3.svg"/><Relationship Id="rId7" Type="http://schemas.openxmlformats.org/officeDocument/2006/relationships/image" Target="../media/image4.wmf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>
    <xdr:from>
      <xdr:col>9</xdr:col>
      <xdr:colOff>93690</xdr:colOff>
      <xdr:row>4</xdr:row>
      <xdr:rowOff>727944</xdr:rowOff>
    </xdr:from>
    <xdr:to>
      <xdr:col>9</xdr:col>
      <xdr:colOff>1045027</xdr:colOff>
      <xdr:row>5</xdr:row>
      <xdr:rowOff>163287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0875989" y="1737594"/>
          <a:ext cx="951337" cy="216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31811</xdr:colOff>
      <xdr:row>4</xdr:row>
      <xdr:rowOff>664025</xdr:rowOff>
    </xdr:from>
    <xdr:to>
      <xdr:col>8</xdr:col>
      <xdr:colOff>957942</xdr:colOff>
      <xdr:row>5</xdr:row>
      <xdr:rowOff>206826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9804461" y="1673675"/>
          <a:ext cx="926129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266698</xdr:colOff>
      <xdr:row>3</xdr:row>
      <xdr:rowOff>1400173</xdr:rowOff>
    </xdr:from>
    <xdr:to>
      <xdr:col>10</xdr:col>
      <xdr:colOff>419098</xdr:colOff>
      <xdr:row>4</xdr:row>
      <xdr:rowOff>0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12096748" y="1009649"/>
          <a:ext cx="1523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161191</xdr:colOff>
      <xdr:row>5</xdr:row>
      <xdr:rowOff>69842</xdr:rowOff>
    </xdr:from>
    <xdr:to>
      <xdr:col>10</xdr:col>
      <xdr:colOff>1589942</xdr:colOff>
      <xdr:row>5</xdr:row>
      <xdr:rowOff>447674</xdr:rowOff>
    </xdr:to>
    <xdr:pic>
      <xdr:nvPicPr>
        <xdr:cNvPr id="5" name="Picture 5"/>
        <xdr:cNvPicPr>
          <a:picLocks noChangeAspect="1" noChangeArrowheads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10536114" y="1894246"/>
          <a:ext cx="1428751" cy="37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pageSetUpPr fitToPage="1"/>
  </sheetPr>
  <sheetViews>
    <sheetView tabSelected="1" zoomScaleNormal="100" workbookViewId="0">
      <selection activeCell="A4" sqref="A4:A6"/>
    </sheetView>
  </sheetViews>
  <sheetFormatPr defaultColWidth="8.85546875" defaultRowHeight="15"/>
  <cols>
    <col customWidth="1" min="1" max="1" style="1" width="6.42578125"/>
    <col customWidth="1" min="2" max="2" style="2" width="39.7109375"/>
    <col customWidth="1" min="3" max="3" style="2" width="9.5703125"/>
    <col bestFit="1" customWidth="1" min="4" max="4" style="3" width="8.5703125"/>
    <col customWidth="1" min="5" max="5" style="1" width="14.7109375"/>
    <col customWidth="1" min="6" max="6" style="1" width="15"/>
    <col customWidth="1" min="7" max="7" style="1" width="15.28515625"/>
    <col customWidth="1" min="8" max="8" style="1" width="15.42578125"/>
    <col customWidth="1" min="9" max="9" style="1" width="15.140625"/>
    <col customWidth="1" min="10" max="10" style="1" width="15.7109375"/>
    <col customWidth="1" min="11" max="11" style="1" width="24.85546875"/>
    <col customWidth="1" min="12" max="12" style="1" width="14.140625"/>
    <col min="13" max="16384" style="1" width="8.85546875"/>
  </cols>
  <sheetData>
    <row r="1">
      <c r="A1" s="17" t="s">
        <v>0</v>
      </c>
      <c r="B1" s="17"/>
      <c r="C1" s="18" t="s">
        <v>19</v>
      </c>
      <c r="D1" s="18"/>
      <c r="E1" s="18"/>
      <c r="F1" s="18"/>
      <c r="G1" s="18"/>
      <c r="H1" s="18"/>
      <c r="I1" s="18"/>
      <c r="J1" s="18"/>
      <c r="K1" s="18"/>
    </row>
    <row r="2">
      <c r="A2" s="17"/>
      <c r="B2" s="17"/>
      <c r="C2" s="18"/>
      <c r="D2" s="18"/>
      <c r="E2" s="18"/>
      <c r="F2" s="18"/>
      <c r="G2" s="18"/>
      <c r="H2" s="18"/>
      <c r="I2" s="18"/>
      <c r="J2" s="18"/>
      <c r="K2" s="18"/>
    </row>
    <row r="3" ht="15.75">
      <c r="A3" s="39" t="s">
        <v>1</v>
      </c>
      <c r="B3" s="19"/>
      <c r="C3" s="20" t="s">
        <v>2</v>
      </c>
      <c r="D3" s="20"/>
      <c r="E3" s="20"/>
      <c r="F3" s="20"/>
      <c r="G3" s="20"/>
      <c r="H3" s="20"/>
      <c r="I3" s="20"/>
      <c r="J3" s="20"/>
      <c r="K3" s="20"/>
    </row>
    <row r="4" ht="60" customHeight="1">
      <c r="A4" s="41" t="s">
        <v>3</v>
      </c>
      <c r="B4" s="21" t="s">
        <v>4</v>
      </c>
      <c r="C4" s="23" t="s">
        <v>5</v>
      </c>
      <c r="D4" s="23" t="s">
        <v>6</v>
      </c>
      <c r="E4" s="25" t="s">
        <v>7</v>
      </c>
      <c r="F4" s="26"/>
      <c r="G4" s="26"/>
      <c r="H4" s="27" t="s">
        <v>8</v>
      </c>
      <c r="I4" s="27"/>
      <c r="J4" s="27"/>
      <c r="K4" s="28" t="s">
        <v>9</v>
      </c>
    </row>
    <row r="5" ht="61.899999999999999" customHeight="1">
      <c r="A5" s="41"/>
      <c r="B5" s="21"/>
      <c r="C5" s="23"/>
      <c r="D5" s="23"/>
      <c r="E5" s="4" t="s">
        <v>22</v>
      </c>
      <c r="F5" s="4" t="s">
        <v>23</v>
      </c>
      <c r="G5" s="4" t="s">
        <v>24</v>
      </c>
      <c r="H5" s="30" t="s">
        <v>10</v>
      </c>
      <c r="I5" s="30" t="s">
        <v>11</v>
      </c>
      <c r="J5" s="30" t="s">
        <v>12</v>
      </c>
      <c r="K5" s="28"/>
    </row>
    <row r="6" ht="47.25" customHeight="1">
      <c r="A6" s="41"/>
      <c r="B6" s="22"/>
      <c r="C6" s="24"/>
      <c r="D6" s="24"/>
      <c r="E6" s="4" t="s">
        <v>13</v>
      </c>
      <c r="F6" s="4" t="s">
        <v>13</v>
      </c>
      <c r="G6" s="4" t="s">
        <v>13</v>
      </c>
      <c r="H6" s="31"/>
      <c r="I6" s="31"/>
      <c r="J6" s="31"/>
      <c r="K6" s="29"/>
    </row>
    <row r="7" ht="31.5">
      <c r="A7" s="40">
        <v>1</v>
      </c>
      <c r="B7" s="5" t="s">
        <v>20</v>
      </c>
      <c r="C7" s="6" t="s">
        <v>14</v>
      </c>
      <c r="D7" s="7">
        <v>1</v>
      </c>
      <c r="E7" s="8">
        <v>220400</v>
      </c>
      <c r="F7" s="8">
        <v>220900</v>
      </c>
      <c r="G7" s="8">
        <v>219900</v>
      </c>
      <c r="H7" s="9">
        <f>ROUND((E7+F7+G7)/3,2)</f>
        <v>220400</v>
      </c>
      <c r="I7" s="10">
        <f>SQRT(((SUM((POWER(G7-H7,2)),(POWER(F7-H7,2)),(POWER(E7-H7,2)))/(COUNT(E7,F7,G7)-1))))</f>
        <v>500</v>
      </c>
      <c r="J7" s="10">
        <f>I7/H7*100</f>
        <v>0.22686025408348459</v>
      </c>
      <c r="K7" s="9">
        <f>D7*H7</f>
        <v>220400</v>
      </c>
    </row>
    <row r="8" ht="15.75">
      <c r="A8" s="11"/>
      <c r="B8" s="33"/>
      <c r="C8" s="34"/>
      <c r="D8" s="12">
        <f>SUM(D7:D7)</f>
        <v>1</v>
      </c>
      <c r="E8" s="13">
        <f>SUM(E7:E7)</f>
        <v>220400</v>
      </c>
      <c r="F8" s="13">
        <f>SUM(F7:F7)</f>
        <v>220900</v>
      </c>
      <c r="G8" s="13">
        <f>SUM(G7:G7)</f>
        <v>219900</v>
      </c>
      <c r="H8" s="13" t="s">
        <v>15</v>
      </c>
      <c r="I8" s="14" t="s">
        <v>15</v>
      </c>
      <c r="J8" s="14" t="s">
        <v>15</v>
      </c>
      <c r="K8" s="13">
        <f>SUM(K7:K7)</f>
        <v>220400</v>
      </c>
    </row>
    <row r="9" ht="25.149999999999999" customHeight="1">
      <c r="A9" s="11"/>
      <c r="B9" s="35" t="s">
        <v>17</v>
      </c>
      <c r="C9" s="36"/>
      <c r="D9" s="36"/>
      <c r="E9" s="36"/>
      <c r="F9" s="36"/>
      <c r="G9" s="36"/>
      <c r="H9" s="36"/>
      <c r="I9" s="36"/>
      <c r="J9" s="36"/>
      <c r="K9" s="15">
        <f>K8</f>
        <v>220400</v>
      </c>
    </row>
    <row r="11" ht="33" customHeight="1">
      <c r="B11" s="37" t="s">
        <v>16</v>
      </c>
      <c r="C11" s="37"/>
      <c r="D11" s="37"/>
      <c r="E11" s="37"/>
      <c r="F11" s="37"/>
      <c r="G11" s="37"/>
      <c r="H11" s="37"/>
      <c r="I11" s="37"/>
      <c r="J11" s="37"/>
      <c r="K11" s="37"/>
    </row>
    <row r="12">
      <c r="B12" s="16"/>
      <c r="C12" s="1"/>
      <c r="D12" s="1"/>
    </row>
    <row r="13" ht="43.5" customHeight="1">
      <c r="B13" s="38" t="s">
        <v>21</v>
      </c>
      <c r="C13" s="38"/>
      <c r="D13" s="38"/>
      <c r="E13" s="38"/>
      <c r="F13" s="38"/>
      <c r="G13" s="38"/>
      <c r="H13" s="38"/>
      <c r="I13" s="38"/>
      <c r="J13" s="38"/>
      <c r="K13" s="38"/>
    </row>
    <row r="14">
      <c r="B14" s="16"/>
      <c r="C14" s="1"/>
      <c r="D14" s="1"/>
    </row>
    <row r="15" ht="124.5" customHeight="1">
      <c r="B15" s="37" t="s">
        <v>18</v>
      </c>
      <c r="C15" s="37"/>
      <c r="D15" s="37"/>
      <c r="E15" s="37"/>
      <c r="F15" s="37"/>
      <c r="G15" s="37"/>
      <c r="H15" s="37"/>
      <c r="I15" s="37"/>
      <c r="J15" s="37"/>
      <c r="K15" s="37"/>
    </row>
    <row r="16">
      <c r="B16" s="16"/>
      <c r="C16" s="1"/>
      <c r="D16" s="1"/>
    </row>
    <row r="17">
      <c r="B17" s="16"/>
      <c r="C17" s="32"/>
      <c r="D17" s="32"/>
      <c r="E17" s="32"/>
      <c r="F17" s="32"/>
      <c r="G17" s="32"/>
      <c r="H17" s="32"/>
      <c r="K17" s="32"/>
    </row>
    <row r="18">
      <c r="B18" s="16"/>
      <c r="C18" s="32"/>
      <c r="D18" s="32"/>
      <c r="E18" s="32"/>
      <c r="F18" s="32"/>
      <c r="G18" s="32"/>
      <c r="H18" s="32"/>
      <c r="K18" s="32"/>
    </row>
    <row r="19">
      <c r="D19" s="1"/>
      <c r="K19" s="3"/>
    </row>
  </sheetData>
  <mergeCells count="22">
    <mergeCell ref="C17:H17"/>
    <mergeCell ref="K17:K18"/>
    <mergeCell ref="C18:H18"/>
    <mergeCell ref="B8:C8"/>
    <mergeCell ref="B9:J9"/>
    <mergeCell ref="B11:K11"/>
    <mergeCell ref="B13:K13"/>
    <mergeCell ref="B15:K15"/>
    <mergeCell ref="A1:B2"/>
    <mergeCell ref="C1:K2"/>
    <mergeCell ref="A3:B3"/>
    <mergeCell ref="C3:K3"/>
    <mergeCell ref="A4:A6"/>
    <mergeCell ref="B4:B6"/>
    <mergeCell ref="C4:C6"/>
    <mergeCell ref="D4:D6"/>
    <mergeCell ref="E4:G4"/>
    <mergeCell ref="H4:J4"/>
    <mergeCell ref="K4:K6"/>
    <mergeCell ref="H5:H6"/>
    <mergeCell ref="I5:I6"/>
    <mergeCell ref="J5:J6"/>
  </mergeCells>
  <pageMargins left="0.69999999999999996" right="0.69999999999999996" top="0.75" bottom="0.75" header="0.29999999999999999" footer="0.29999999999999999"/>
  <pageSetup paperSize="9" scale="71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Килин Алексей Александрович</dc:creator>
  <cp:lastModifiedBy>user</cp:lastModifiedBy>
  <cp:revision>11</cp:revision>
  <dcterms:created xsi:type="dcterms:W3CDTF">2024-04-14T22:36:15Z</dcterms:created>
  <dcterms:modified xsi:type="dcterms:W3CDTF">2026-06-17T04:52:56Z</dcterms:modified>
</cp:coreProperties>
</file>