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040" windowHeight="10170"/>
  </bookViews>
  <sheets>
    <sheet name="Лист1" sheetId="5" r:id="rId1"/>
  </sheets>
  <definedNames>
    <definedName name="_xlnm.Print_Area" localSheetId="0">Лист1!$A$1:$N$17</definedName>
  </definedNames>
  <calcPr calcId="145621"/>
</workbook>
</file>

<file path=xl/calcChain.xml><?xml version="1.0" encoding="utf-8"?>
<calcChain xmlns="http://schemas.openxmlformats.org/spreadsheetml/2006/main">
  <c r="K9" i="5" l="1"/>
  <c r="L9" i="5" s="1"/>
  <c r="M9" i="5" s="1"/>
  <c r="N9" i="5" s="1"/>
  <c r="H9" i="5"/>
  <c r="I9" i="5" s="1"/>
  <c r="J9" i="5" s="1"/>
  <c r="N10" i="5" l="1"/>
</calcChain>
</file>

<file path=xl/sharedStrings.xml><?xml version="1.0" encoding="utf-8"?>
<sst xmlns="http://schemas.openxmlformats.org/spreadsheetml/2006/main" count="23" uniqueCount="23">
  <si>
    <t>НМЦК с учетом округления цены за единицу (руб.)**</t>
  </si>
  <si>
    <t>Цена за единицу изм. с округлением (вниз) до сотых долей после запятой (руб.)</t>
  </si>
  <si>
    <t>Цена за единицу изм. (руб.)</t>
  </si>
  <si>
    <t>Среднее квадратичное отклонение</t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</si>
  <si>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</si>
  <si>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</si>
  <si>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</si>
  <si>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</si>
  <si>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Кол-во</t>
  </si>
  <si>
    <t>Ед. изм</t>
  </si>
  <si>
    <t>Наименование предмета контракта</t>
  </si>
  <si>
    <t>№</t>
  </si>
  <si>
    <t>Обоснование начальной (максимальной) цены контракта</t>
  </si>
  <si>
    <t>В результате проведенного расчета Н(М)ЦК  контракта составила, руб.:</t>
  </si>
  <si>
    <t>При расчете начальной (максимальной) цены контракта применяется метод сопоставимых рыночных цен в соответствии с частями 2-6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</si>
  <si>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</si>
  <si>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НМЦК по формуле</t>
    </r>
    <r>
      <rPr>
        <sz val="12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</si>
  <si>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усл.ед</t>
  </si>
  <si>
    <t>Поставщик № 1 (Исх. № 336 от 28.05.2026)</t>
  </si>
  <si>
    <t xml:space="preserve">Поставщик № 2 (Исх. № б/н от 28.05.2026) </t>
  </si>
  <si>
    <t>Поставщик № 3 (Исх. №б/н от 28.05.2026)</t>
  </si>
  <si>
    <t>Оказание услуг по составлению
дефектной ведомости и локально-
сметного расчета на замену
линолеума в служебных помещениях
административного здания
Обособленного подразделение №7
УФНС России по
Хабаровскому краю в г.
Комсомольске-на-Амуре, по адресу:
Хабаровский край,
г. Комсомольск-на-Амуре, ул. Кирова, д.68</t>
  </si>
  <si>
    <t>В целях экономии бюджетных средста Заказчиком принято решение провести закупку по минимальному коммерческому предложению.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</si>
</sst>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1" fillId="0" borderId="4" xfId="0" applyFont="1" applyBorder="1" applyAlignment="1"/>
    <xf numFmtId="0" fontId="1" fillId="0" borderId="3" xfId="0" applyFont="1" applyBorder="1" applyAlignment="1"/>
    <xf numFmtId="0" fontId="6" fillId="0" borderId="8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/>
    <xf numFmtId="0" fontId="8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287DE4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2105025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7</xdr:row>
      <xdr:rowOff>1238250</xdr:rowOff>
    </xdr:from>
    <xdr:to>
      <xdr:col>8</xdr:col>
      <xdr:colOff>457200</xdr:colOff>
      <xdr:row>7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390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2105025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7</xdr:row>
      <xdr:rowOff>1238250</xdr:rowOff>
    </xdr:from>
    <xdr:to>
      <xdr:col>8</xdr:col>
      <xdr:colOff>457200</xdr:colOff>
      <xdr:row>7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390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21050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207645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7</xdr:row>
      <xdr:rowOff>1600200</xdr:rowOff>
    </xdr:from>
    <xdr:to>
      <xdr:col>10</xdr:col>
      <xdr:colOff>1504950</xdr:colOff>
      <xdr:row>7</xdr:row>
      <xdr:rowOff>1962150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275272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7</xdr:row>
      <xdr:rowOff>1238250</xdr:rowOff>
    </xdr:from>
    <xdr:to>
      <xdr:col>10</xdr:col>
      <xdr:colOff>457200</xdr:colOff>
      <xdr:row>7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2390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view="pageBreakPreview" zoomScale="60" zoomScaleNormal="100" workbookViewId="0">
      <selection activeCell="J15" sqref="J15"/>
    </sheetView>
  </sheetViews>
  <sheetFormatPr defaultRowHeight="15.75" x14ac:dyDescent="0.25"/>
  <cols>
    <col min="1" max="1" width="5.28515625" style="3" customWidth="1"/>
    <col min="2" max="2" width="37.85546875" style="3" customWidth="1"/>
    <col min="3" max="4" width="9.140625" style="3"/>
    <col min="5" max="5" width="15.140625" style="3" customWidth="1"/>
    <col min="6" max="6" width="14.85546875" style="3" customWidth="1"/>
    <col min="7" max="7" width="15.140625" style="3" customWidth="1"/>
    <col min="8" max="8" width="17.140625" style="3" customWidth="1"/>
    <col min="9" max="9" width="17.7109375" style="3" customWidth="1"/>
    <col min="10" max="10" width="18.28515625" style="3" customWidth="1"/>
    <col min="11" max="11" width="24.7109375" style="3" customWidth="1"/>
    <col min="12" max="12" width="16.5703125" style="3" customWidth="1"/>
    <col min="13" max="13" width="13.5703125" style="3" customWidth="1"/>
    <col min="14" max="14" width="15.5703125" style="3" customWidth="1"/>
    <col min="15" max="16384" width="9.140625" style="3"/>
  </cols>
  <sheetData>
    <row r="1" spans="1:14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1"/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17" t="s">
        <v>12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39.75" customHeight="1" x14ac:dyDescent="0.25">
      <c r="A5" s="18" t="s">
        <v>14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x14ac:dyDescent="0.25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46.5" customHeight="1" x14ac:dyDescent="0.25">
      <c r="A7" s="23" t="s">
        <v>11</v>
      </c>
      <c r="B7" s="25" t="s">
        <v>10</v>
      </c>
      <c r="C7" s="25" t="s">
        <v>9</v>
      </c>
      <c r="D7" s="25" t="s">
        <v>8</v>
      </c>
      <c r="E7" s="27" t="s">
        <v>7</v>
      </c>
      <c r="F7" s="27"/>
      <c r="G7" s="27"/>
      <c r="H7" s="28" t="s">
        <v>6</v>
      </c>
      <c r="I7" s="28"/>
      <c r="J7" s="28"/>
      <c r="K7" s="19" t="s">
        <v>5</v>
      </c>
      <c r="L7" s="20"/>
      <c r="M7" s="20"/>
      <c r="N7" s="21"/>
    </row>
    <row r="8" spans="1:14" ht="174.75" customHeight="1" x14ac:dyDescent="0.25">
      <c r="A8" s="24"/>
      <c r="B8" s="26"/>
      <c r="C8" s="26"/>
      <c r="D8" s="26"/>
      <c r="E8" s="6" t="s">
        <v>18</v>
      </c>
      <c r="F8" s="6" t="s">
        <v>19</v>
      </c>
      <c r="G8" s="6" t="s">
        <v>20</v>
      </c>
      <c r="H8" s="6" t="s">
        <v>4</v>
      </c>
      <c r="I8" s="6" t="s">
        <v>3</v>
      </c>
      <c r="J8" s="7" t="s">
        <v>15</v>
      </c>
      <c r="K8" s="8" t="s">
        <v>16</v>
      </c>
      <c r="L8" s="9" t="s">
        <v>2</v>
      </c>
      <c r="M8" s="9" t="s">
        <v>1</v>
      </c>
      <c r="N8" s="9" t="s">
        <v>0</v>
      </c>
    </row>
    <row r="9" spans="1:14" ht="214.5" customHeight="1" x14ac:dyDescent="0.25">
      <c r="A9" s="10">
        <v>1</v>
      </c>
      <c r="B9" s="11" t="s">
        <v>21</v>
      </c>
      <c r="C9" s="12" t="s">
        <v>17</v>
      </c>
      <c r="D9" s="12">
        <v>1</v>
      </c>
      <c r="E9" s="13">
        <v>8000</v>
      </c>
      <c r="F9" s="13">
        <v>9000</v>
      </c>
      <c r="G9" s="13">
        <v>10000</v>
      </c>
      <c r="H9" s="13">
        <f t="shared" ref="H9" si="0">AVERAGE(E9:G9)</f>
        <v>9000</v>
      </c>
      <c r="I9" s="14">
        <f t="shared" ref="I9" si="1">SQRT(((SUM((POWER(E9-H9,2)),(POWER(F9-H9,2)),(POWER(G9-H9,2)))/(COLUMNS(E9:G9)-1))))</f>
        <v>1000</v>
      </c>
      <c r="J9" s="13">
        <f t="shared" ref="J9" si="2">I9/H9*100</f>
        <v>11.111111111111111</v>
      </c>
      <c r="K9" s="15">
        <f t="shared" ref="K9" si="3">((D9/3)*(SUM(E9:G9)))</f>
        <v>9000</v>
      </c>
      <c r="L9" s="15">
        <f t="shared" ref="L9" si="4">K9/D9</f>
        <v>9000</v>
      </c>
      <c r="M9" s="15">
        <f t="shared" ref="M9" si="5">ROUND(L9,2)</f>
        <v>9000</v>
      </c>
      <c r="N9" s="15">
        <f t="shared" ref="N9" si="6">M9*D9</f>
        <v>9000</v>
      </c>
    </row>
    <row r="10" spans="1:14" x14ac:dyDescent="0.25">
      <c r="A10" s="22" t="s">
        <v>13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16">
        <f>SUM(N9:N9)</f>
        <v>9000</v>
      </c>
    </row>
    <row r="12" spans="1:14" x14ac:dyDescent="0.25">
      <c r="A12" s="29" t="s">
        <v>22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</sheetData>
  <mergeCells count="11">
    <mergeCell ref="A12:N12"/>
    <mergeCell ref="A3:N3"/>
    <mergeCell ref="A5:N5"/>
    <mergeCell ref="K7:N7"/>
    <mergeCell ref="A10:M10"/>
    <mergeCell ref="A7:A8"/>
    <mergeCell ref="B7:B8"/>
    <mergeCell ref="C7:C8"/>
    <mergeCell ref="D7:D8"/>
    <mergeCell ref="E7:G7"/>
    <mergeCell ref="H7:J7"/>
  </mergeCells>
  <pageMargins left="0.7" right="0.7" top="0.75" bottom="0.75" header="0.3" footer="0.3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Макина Ольга Юрьевна</cp:lastModifiedBy>
  <cp:lastPrinted>2018-03-26T06:18:46Z</cp:lastPrinted>
  <dcterms:created xsi:type="dcterms:W3CDTF">2017-04-24T23:08:05Z</dcterms:created>
  <dcterms:modified xsi:type="dcterms:W3CDTF">2026-06-22T00:01:35Z</dcterms:modified>
</cp:coreProperties>
</file>