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600" windowHeight="8190"/>
  </bookViews>
  <sheets>
    <sheet name="Расчет НМЦК" sheetId="2" r:id="rId1"/>
  </sheets>
  <definedNames>
    <definedName name="_xlnm.Print_Titles" localSheetId="0">'Расчет НМЦК'!$6:$8</definedName>
    <definedName name="_xlnm.Print_Area" localSheetId="0">'Расчет НМЦК'!$A$1:$O$20</definedName>
  </definedNames>
  <calcPr calcId="114210" fullCalcOnLoad="1"/>
</workbook>
</file>

<file path=xl/calcChain.xml><?xml version="1.0" encoding="utf-8"?>
<calcChain xmlns="http://schemas.openxmlformats.org/spreadsheetml/2006/main">
  <c r="N10" i="2"/>
  <c r="N11"/>
  <c r="N12"/>
  <c r="N9"/>
  <c r="M9"/>
  <c r="N13"/>
</calcChain>
</file>

<file path=xl/sharedStrings.xml><?xml version="1.0" encoding="utf-8"?>
<sst xmlns="http://schemas.openxmlformats.org/spreadsheetml/2006/main" count="39" uniqueCount="36">
  <si>
    <t>Среднее квадратичное отклонение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</si>
  <si>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</si>
  <si>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</si>
  <si>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ОБОСНОВАНИЕ НАЧАЛЬНОЙ (МАКСИМАЛЬНОЙ) ЦЕНЫ КОНТРАКТА</t>
  </si>
  <si>
    <t>Используемый метод определения НМЦК 
с обоснованием:</t>
  </si>
  <si>
    <t>Основные характеристики объекта закупки:</t>
  </si>
  <si>
    <t>Предмет контракта</t>
  </si>
  <si>
    <t>Расчет НМЦК</t>
  </si>
  <si>
    <t>№      п/п</t>
  </si>
  <si>
    <t>Единицы   измерения</t>
  </si>
  <si>
    <t xml:space="preserve"> Количество (объем) закупаемого товара (работы, услуги),                     v</t>
  </si>
  <si>
    <t>Количество источников ценовой информации,                   n</t>
  </si>
  <si>
    <t>Наименование объекта закупки</t>
  </si>
  <si>
    <t>ИТОГО НМЦК:</t>
  </si>
  <si>
    <t>(должность)</t>
  </si>
  <si>
    <t>Ответственное должностное лицо</t>
  </si>
  <si>
    <t>подпись</t>
  </si>
  <si>
    <r>
      <t>Средняя арифметическая цена за единицу                     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</si>
  <si>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</si>
  <si>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</si>
  <si>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В соответствии с прилагаемым техническим заданием</t>
  </si>
  <si>
    <t>Главный специалист-эксперт</t>
  </si>
  <si>
    <t>шт.</t>
  </si>
  <si>
    <t>Оказание метрологических услуг по поверке приборов учета</t>
  </si>
  <si>
    <t>Оказание метрологических услуг по поверке приборов учета (Счетчик воды ОСВХ-40)</t>
  </si>
  <si>
    <t>Оказание метрологических услуг по поверке приборов учета (Преобразователь расхода  ПРЭМ-50)</t>
  </si>
  <si>
    <t>А.Ю. Плешакова</t>
  </si>
  <si>
    <t>Оказание метрологических услуг по поверке приборов учета (Вычислитель количества теплоты  ВКТ-7-02)</t>
  </si>
  <si>
    <t xml:space="preserve">Предложение № 1  (вх №014827 31.03.2026) </t>
  </si>
  <si>
    <t>Ценовая информация № 1 получена с сайта ФБУ "НИЦ ПМ - Ростест" 01.06.2026 (https://www.rostest.ru/page/metrology/price-metrological-services-works/   )</t>
  </si>
  <si>
    <t>Ценовая информация № 2 получена с сайта ФБУ "Воронежский " 01.06.2026 (https://csm-vrn.ru/filesarc/28/prikaz_237-od.pdf)</t>
  </si>
  <si>
    <t>Ценовая информация № 3 получена с сайта ФБУ "Пензенский ЦСМ" 01.06.2026 (https://penzacsm.ru/pages/clients/pricelist/)</t>
  </si>
  <si>
    <t>Дата подготовки обоснования НМЦК:  01.06.2026</t>
  </si>
  <si>
    <t xml:space="preserve">Предложение № 2   (вх №023749 01.06.2026) </t>
  </si>
  <si>
    <t>Оказание метрологических услуг по поверке приборов учета (Комплект термопреобразователей сопротивления КТСПТВХ-В)</t>
  </si>
  <si>
    <t>Начальная (максимальная) цена контракта сформирована Заказчиком посредством применения метода сопоставимых рыночных цен (анализа рынка) в соответствии с ч. 20 ст. 22 Федерального закона от 05.04.2013 г. № 44-ФЗ на основании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утв. приказом Министерства экономического развития РФ от 2 октября 2013 г. № 567.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</si>
</sst>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8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Roman"/>
      <family val="1"/>
    </font>
    <font>
      <sz val="1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164" fontId="2" fillId="0" borderId="0" xfId="0" applyNumberFormat="1" applyFont="1"/>
    <xf numFmtId="0" fontId="2" fillId="0" borderId="0" xfId="0" applyFont="1" applyFill="1"/>
    <xf numFmtId="0" fontId="5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11" fillId="0" borderId="0" xfId="0" applyFont="1"/>
    <xf numFmtId="0" fontId="3" fillId="0" borderId="2" xfId="0" applyFont="1" applyBorder="1"/>
    <xf numFmtId="0" fontId="11" fillId="0" borderId="0" xfId="0" applyFont="1" applyAlignment="1">
      <alignment horizontal="center"/>
    </xf>
    <xf numFmtId="164" fontId="12" fillId="0" borderId="0" xfId="1" applyFont="1" applyFill="1"/>
    <xf numFmtId="164" fontId="12" fillId="0" borderId="0" xfId="1" applyFont="1"/>
    <xf numFmtId="0" fontId="5" fillId="0" borderId="0" xfId="0" applyFont="1"/>
    <xf numFmtId="2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/>
    <xf numFmtId="0" fontId="16" fillId="0" borderId="0" xfId="0" applyFont="1" applyAlignment="1">
      <alignment wrapText="1"/>
    </xf>
    <xf numFmtId="0" fontId="17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6</xdr:row>
      <xdr:rowOff>952500</xdr:rowOff>
    </xdr:from>
    <xdr:to>
      <xdr:col>13</xdr:col>
      <xdr:colOff>0</xdr:colOff>
      <xdr:row>6</xdr:row>
      <xdr:rowOff>1304925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77700" y="4476750"/>
          <a:ext cx="10287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85725</xdr:colOff>
      <xdr:row>6</xdr:row>
      <xdr:rowOff>895350</xdr:rowOff>
    </xdr:from>
    <xdr:to>
      <xdr:col>11</xdr:col>
      <xdr:colOff>1038225</xdr:colOff>
      <xdr:row>6</xdr:row>
      <xdr:rowOff>1333500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58525" y="4419600"/>
          <a:ext cx="9525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361950</xdr:colOff>
      <xdr:row>6</xdr:row>
      <xdr:rowOff>1647825</xdr:rowOff>
    </xdr:from>
    <xdr:to>
      <xdr:col>13</xdr:col>
      <xdr:colOff>1590675</xdr:colOff>
      <xdr:row>6</xdr:row>
      <xdr:rowOff>2009775</xdr:rowOff>
    </xdr:to>
    <xdr:pic>
      <xdr:nvPicPr>
        <xdr:cNvPr id="10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468350" y="5172075"/>
          <a:ext cx="1228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523875</xdr:colOff>
      <xdr:row>6</xdr:row>
      <xdr:rowOff>1304925</xdr:rowOff>
    </xdr:from>
    <xdr:to>
      <xdr:col>13</xdr:col>
      <xdr:colOff>676275</xdr:colOff>
      <xdr:row>6</xdr:row>
      <xdr:rowOff>1533525</xdr:rowOff>
    </xdr:to>
    <xdr:pic>
      <xdr:nvPicPr>
        <xdr:cNvPr id="10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630275" y="48291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"/>
  <sheetViews>
    <sheetView tabSelected="1" zoomScale="80" zoomScaleNormal="80" zoomScaleSheetLayoutView="90" zoomScalePageLayoutView="55" workbookViewId="0">
      <selection activeCell="G2" sqref="G2:N2"/>
    </sheetView>
  </sheetViews>
  <sheetFormatPr defaultRowHeight="12.75"/>
  <cols>
    <col min="1" max="1" width="6.28515625" style="1" customWidth="1"/>
    <col min="2" max="2" width="37.42578125" style="1" customWidth="1"/>
    <col min="3" max="3" width="9.28515625" style="1" customWidth="1"/>
    <col min="4" max="4" width="11.5703125" style="1" customWidth="1"/>
    <col min="5" max="5" width="12.42578125" style="4" customWidth="1"/>
    <col min="6" max="6" width="16.28515625" style="4" customWidth="1"/>
    <col min="7" max="7" width="14.42578125" style="4" customWidth="1"/>
    <col min="8" max="10" width="14.5703125" style="4" customWidth="1"/>
    <col min="11" max="11" width="13.140625" style="1" customWidth="1"/>
    <col min="12" max="12" width="16.28515625" style="1" customWidth="1"/>
    <col min="13" max="13" width="15.7109375" style="1" customWidth="1"/>
    <col min="14" max="14" width="23.85546875" style="1" customWidth="1"/>
    <col min="15" max="16" width="9.140625" style="1"/>
    <col min="17" max="17" width="37.5703125" style="1" customWidth="1"/>
    <col min="18" max="16384" width="9.140625" style="1"/>
  </cols>
  <sheetData>
    <row r="1" spans="1:17" ht="27.75" customHeight="1">
      <c r="A1" s="35" t="s">
        <v>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7" ht="51" customHeight="1">
      <c r="A2" s="32" t="s">
        <v>6</v>
      </c>
      <c r="B2" s="32"/>
      <c r="C2" s="32"/>
      <c r="D2" s="32"/>
      <c r="E2" s="32"/>
      <c r="F2" s="29"/>
      <c r="G2" s="36" t="s">
        <v>23</v>
      </c>
      <c r="H2" s="37"/>
      <c r="I2" s="37"/>
      <c r="J2" s="37"/>
      <c r="K2" s="37"/>
      <c r="L2" s="37"/>
      <c r="M2" s="37"/>
      <c r="N2" s="38"/>
    </row>
    <row r="3" spans="1:17" ht="27" customHeight="1">
      <c r="A3" s="32" t="s">
        <v>5</v>
      </c>
      <c r="B3" s="32"/>
      <c r="C3" s="32"/>
      <c r="D3" s="32"/>
      <c r="E3" s="32"/>
      <c r="F3" s="29"/>
      <c r="G3" s="32" t="s">
        <v>20</v>
      </c>
      <c r="H3" s="32"/>
      <c r="I3" s="32"/>
      <c r="J3" s="32"/>
      <c r="K3" s="32"/>
      <c r="L3" s="32"/>
      <c r="M3" s="32"/>
      <c r="N3" s="32"/>
    </row>
    <row r="4" spans="1:17" ht="95.25" customHeight="1">
      <c r="A4" s="32" t="s">
        <v>4</v>
      </c>
      <c r="B4" s="32"/>
      <c r="C4" s="32"/>
      <c r="D4" s="32"/>
      <c r="E4" s="32"/>
      <c r="F4" s="29"/>
      <c r="G4" s="32" t="s">
        <v>35</v>
      </c>
      <c r="H4" s="32"/>
      <c r="I4" s="32"/>
      <c r="J4" s="32"/>
      <c r="K4" s="32"/>
      <c r="L4" s="32"/>
      <c r="M4" s="32"/>
      <c r="N4" s="32"/>
    </row>
    <row r="5" spans="1:17" ht="16.5" customHeight="1">
      <c r="A5" s="34" t="s">
        <v>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7" ht="60" customHeight="1">
      <c r="A6" s="43" t="s">
        <v>8</v>
      </c>
      <c r="B6" s="43" t="s">
        <v>12</v>
      </c>
      <c r="C6" s="43" t="s">
        <v>9</v>
      </c>
      <c r="D6" s="43" t="s">
        <v>10</v>
      </c>
      <c r="E6" s="43" t="s">
        <v>11</v>
      </c>
      <c r="F6" s="44"/>
      <c r="G6" s="45"/>
      <c r="H6" s="45"/>
      <c r="I6" s="45"/>
      <c r="J6" s="45"/>
      <c r="K6" s="33" t="s">
        <v>1</v>
      </c>
      <c r="L6" s="33"/>
      <c r="M6" s="33"/>
      <c r="N6" s="21" t="s">
        <v>2</v>
      </c>
    </row>
    <row r="7" spans="1:17" ht="190.5" customHeight="1">
      <c r="A7" s="43"/>
      <c r="B7" s="43"/>
      <c r="C7" s="43"/>
      <c r="D7" s="43"/>
      <c r="E7" s="43"/>
      <c r="F7" s="20" t="s">
        <v>29</v>
      </c>
      <c r="G7" s="20" t="s">
        <v>28</v>
      </c>
      <c r="H7" s="20" t="s">
        <v>30</v>
      </c>
      <c r="I7" s="20" t="s">
        <v>33</v>
      </c>
      <c r="J7" s="20" t="s">
        <v>31</v>
      </c>
      <c r="K7" s="21" t="s">
        <v>17</v>
      </c>
      <c r="L7" s="21" t="s">
        <v>0</v>
      </c>
      <c r="M7" s="21" t="s">
        <v>18</v>
      </c>
      <c r="N7" s="21" t="s">
        <v>19</v>
      </c>
    </row>
    <row r="8" spans="1:17" ht="17.25" customHeight="1">
      <c r="A8" s="28">
        <v>1</v>
      </c>
      <c r="B8" s="28">
        <v>2</v>
      </c>
      <c r="C8" s="6">
        <v>3</v>
      </c>
      <c r="D8" s="6">
        <v>4</v>
      </c>
      <c r="E8" s="6">
        <v>5</v>
      </c>
      <c r="F8" s="6">
        <v>8</v>
      </c>
      <c r="G8" s="6">
        <v>6</v>
      </c>
      <c r="H8" s="6">
        <v>8</v>
      </c>
      <c r="I8" s="6">
        <v>7</v>
      </c>
      <c r="J8" s="6">
        <v>8</v>
      </c>
      <c r="K8" s="6">
        <v>9</v>
      </c>
      <c r="L8" s="6">
        <v>10</v>
      </c>
      <c r="M8" s="6">
        <v>11</v>
      </c>
      <c r="N8" s="6">
        <v>13</v>
      </c>
    </row>
    <row r="9" spans="1:17" ht="54.75" customHeight="1">
      <c r="A9" s="30">
        <v>1</v>
      </c>
      <c r="B9" s="31" t="s">
        <v>27</v>
      </c>
      <c r="C9" s="27" t="s">
        <v>22</v>
      </c>
      <c r="D9" s="19">
        <v>3</v>
      </c>
      <c r="E9" s="7">
        <v>3</v>
      </c>
      <c r="F9" s="17"/>
      <c r="G9" s="18"/>
      <c r="H9" s="17">
        <v>5426.56</v>
      </c>
      <c r="I9" s="18">
        <v>7190.8</v>
      </c>
      <c r="J9" s="17">
        <v>5651.04</v>
      </c>
      <c r="K9" s="8">
        <v>6089.47</v>
      </c>
      <c r="L9" s="9">
        <v>960.36</v>
      </c>
      <c r="M9" s="9">
        <f>ROUND(((L9*100)/K9),2)</f>
        <v>15.77</v>
      </c>
      <c r="N9" s="8">
        <f>K9*D9</f>
        <v>18268.41</v>
      </c>
    </row>
    <row r="10" spans="1:17" ht="51" customHeight="1">
      <c r="A10" s="30">
        <v>2</v>
      </c>
      <c r="B10" s="31" t="s">
        <v>25</v>
      </c>
      <c r="C10" s="27" t="s">
        <v>22</v>
      </c>
      <c r="D10" s="19">
        <v>2</v>
      </c>
      <c r="E10" s="7">
        <v>3</v>
      </c>
      <c r="F10" s="17"/>
      <c r="G10" s="18"/>
      <c r="H10" s="17">
        <v>3902.78</v>
      </c>
      <c r="I10" s="18">
        <v>4346.9799999999996</v>
      </c>
      <c r="J10" s="17">
        <v>5084.96</v>
      </c>
      <c r="K10" s="8">
        <v>4444.91</v>
      </c>
      <c r="L10" s="9">
        <v>597.14</v>
      </c>
      <c r="M10" s="9">
        <v>13.43</v>
      </c>
      <c r="N10" s="8">
        <f>K10*D10</f>
        <v>8889.82</v>
      </c>
    </row>
    <row r="11" spans="1:17" ht="57.75" customHeight="1">
      <c r="A11" s="22">
        <v>3</v>
      </c>
      <c r="B11" s="31" t="s">
        <v>34</v>
      </c>
      <c r="C11" s="27" t="s">
        <v>22</v>
      </c>
      <c r="D11" s="19">
        <v>2</v>
      </c>
      <c r="E11" s="7">
        <v>3</v>
      </c>
      <c r="F11" s="17"/>
      <c r="G11" s="18"/>
      <c r="H11" s="17">
        <v>2308.2399999999998</v>
      </c>
      <c r="I11" s="18">
        <v>2369.85</v>
      </c>
      <c r="J11" s="17">
        <v>2752.32</v>
      </c>
      <c r="K11" s="8">
        <v>2476.8000000000002</v>
      </c>
      <c r="L11" s="9">
        <v>240.58</v>
      </c>
      <c r="M11" s="9">
        <v>9.7100000000000009</v>
      </c>
      <c r="N11" s="8">
        <f>K11*D11</f>
        <v>4953.6000000000004</v>
      </c>
    </row>
    <row r="12" spans="1:17" ht="41.25" customHeight="1">
      <c r="A12" s="22">
        <v>4</v>
      </c>
      <c r="B12" s="31" t="s">
        <v>24</v>
      </c>
      <c r="C12" s="27" t="s">
        <v>22</v>
      </c>
      <c r="D12" s="19">
        <v>1</v>
      </c>
      <c r="E12" s="7">
        <v>3</v>
      </c>
      <c r="F12" s="17">
        <v>2318</v>
      </c>
      <c r="G12" s="18">
        <v>1489.62</v>
      </c>
      <c r="H12" s="17">
        <v>1380</v>
      </c>
      <c r="I12" s="18"/>
      <c r="J12" s="17"/>
      <c r="K12" s="8">
        <v>1729.21</v>
      </c>
      <c r="L12" s="9">
        <v>512.85</v>
      </c>
      <c r="M12" s="9">
        <v>29.66</v>
      </c>
      <c r="N12" s="8">
        <f>K12*D12</f>
        <v>1729.21</v>
      </c>
    </row>
    <row r="13" spans="1:17" ht="21" customHeight="1">
      <c r="A13" s="39" t="s">
        <v>13</v>
      </c>
      <c r="B13" s="39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23">
        <f>SUM(N9:N12)</f>
        <v>33841.040000000001</v>
      </c>
      <c r="Q13" s="24"/>
    </row>
    <row r="14" spans="1:17" s="2" customFormat="1" ht="31.5" customHeight="1">
      <c r="A14" s="41" t="s">
        <v>32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7" ht="3" hidden="1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4"/>
      <c r="M15" s="4"/>
      <c r="N15" s="4"/>
    </row>
    <row r="16" spans="1:17" ht="22.5" customHeight="1">
      <c r="B16" s="10"/>
      <c r="C16" s="10"/>
      <c r="L16" s="15"/>
    </row>
    <row r="17" spans="2:12" ht="15.75">
      <c r="B17" s="10" t="s">
        <v>15</v>
      </c>
      <c r="C17" s="10"/>
      <c r="L17" s="15"/>
    </row>
    <row r="18" spans="2:12" ht="15.75">
      <c r="B18" s="25" t="s">
        <v>21</v>
      </c>
      <c r="C18" s="12"/>
      <c r="E18" s="26" t="s">
        <v>26</v>
      </c>
      <c r="F18" s="26"/>
      <c r="L18" s="15"/>
    </row>
    <row r="19" spans="2:12" ht="15.75">
      <c r="B19" s="13" t="s">
        <v>14</v>
      </c>
      <c r="C19" s="13" t="s">
        <v>16</v>
      </c>
    </row>
    <row r="20" spans="2:12" ht="23.25" customHeight="1">
      <c r="B20" s="11"/>
      <c r="C20" s="11"/>
      <c r="L20" s="3"/>
    </row>
    <row r="21" spans="2:12">
      <c r="B21" s="16"/>
      <c r="L21" s="15"/>
    </row>
  </sheetData>
  <sheetProtection selectLockedCells="1" selectUnlockedCells="1"/>
  <mergeCells count="17">
    <mergeCell ref="A13:M13"/>
    <mergeCell ref="A14:N14"/>
    <mergeCell ref="A6:A7"/>
    <mergeCell ref="D6:D7"/>
    <mergeCell ref="B6:B7"/>
    <mergeCell ref="E6:E7"/>
    <mergeCell ref="F6:J6"/>
    <mergeCell ref="C6:C7"/>
    <mergeCell ref="G4:N4"/>
    <mergeCell ref="K6:M6"/>
    <mergeCell ref="A4:E4"/>
    <mergeCell ref="A5:N5"/>
    <mergeCell ref="A1:N1"/>
    <mergeCell ref="A2:E2"/>
    <mergeCell ref="G2:N2"/>
    <mergeCell ref="A3:E3"/>
    <mergeCell ref="G3:N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internet</cp:lastModifiedBy>
  <cp:lastPrinted>2025-09-17T08:44:45Z</cp:lastPrinted>
  <dcterms:created xsi:type="dcterms:W3CDTF">2014-02-03T17:42:58Z</dcterms:created>
  <dcterms:modified xsi:type="dcterms:W3CDTF">2026-06-01T12:37:05Z</dcterms:modified>
</cp:coreProperties>
</file>