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2" l="1"/>
  <c r="L6" i="2" s="1"/>
  <c r="M6" i="2" s="1"/>
  <c r="N6" i="2" s="1"/>
  <c r="P6" i="2" s="1"/>
  <c r="I6" i="2"/>
  <c r="J6" i="2" s="1"/>
  <c r="H6" i="2"/>
  <c r="K4" i="2"/>
  <c r="L4" i="2" s="1"/>
  <c r="M4" i="2" s="1"/>
  <c r="N4" i="2" s="1"/>
  <c r="P4" i="2" s="1"/>
  <c r="I4" i="2"/>
  <c r="H4" i="2"/>
  <c r="K5" i="2"/>
  <c r="L5" i="2" s="1"/>
  <c r="M5" i="2" s="1"/>
  <c r="N5" i="2" s="1"/>
  <c r="P5" i="2" s="1"/>
  <c r="I5" i="2"/>
  <c r="H5" i="2"/>
  <c r="J5" i="2" l="1"/>
  <c r="J4" i="2"/>
  <c r="H7" i="2"/>
  <c r="I7" i="2"/>
  <c r="K7" i="2"/>
  <c r="L7" i="2" s="1"/>
  <c r="M7" i="2" s="1"/>
  <c r="N7" i="2" s="1"/>
  <c r="P7" i="2" s="1"/>
  <c r="P8" i="2" s="1"/>
  <c r="J7" i="2" l="1"/>
  <c r="L12" i="2" l="1"/>
</calcChain>
</file>

<file path=xl/sharedStrings.xml><?xml version="1.0" encoding="utf-8"?>
<sst xmlns="http://schemas.openxmlformats.org/spreadsheetml/2006/main" count="34" uniqueCount="33">
  <si>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</si>
  <si>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</si>
  <si>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</si>
  <si>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</si>
  <si>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</si>
  <si>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</si>
  <si>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</si>
  <si>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</si>
  <si>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</si>
  <si>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</si>
  <si>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</si>
  <si>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</si>
  <si>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</si>
  <si>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</si>
  <si>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</si>
  <si>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</si>
  <si>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</si>
  <si>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</si>
  <si>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</si>
  <si>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</si>
  <si>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</si>
  <si>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</si>
  <si>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Профнастил С8 1,2х2 м 0,45 мм светло-серый RAL 7004</t>
  </si>
  <si>
    <t>лист</t>
  </si>
  <si>
    <t>Труба профильная 20х20х1,5 мм 3 м</t>
  </si>
  <si>
    <t>Труба профильная 40х20х2 мм 3 м</t>
  </si>
  <si>
    <t>шт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</si>
  <si>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63 217,31</t>
    </r>
    <r>
      <rPr>
        <sz val="11"/>
        <color rgb="FF000000"/>
        <rFont val="Times New Roman"/>
        <family val="1"/>
        <charset val="204"/>
      </rPr>
      <t xml:space="preserve"> рублей.</t>
    </r>
  </si>
  <si>
    <t>Грунт-эмаль по ржавчине 3в1 Экодом красно-коричневая RAL 3009 полуматовая 10 кг (или эквивалент)</t>
  </si>
  <si>
    <t>Исполнитель № 1 входящий         № 2582 от 24.08.2026</t>
  </si>
  <si>
    <t>Исполнитель № 2 входящий         № 2583 от 24.08.2026</t>
  </si>
  <si>
    <t>Исполнитель № 3 входящий         № 2584 от 24.08.2026</t>
  </si>
  <si>
    <t>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</si>
</sst>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Normal="100" workbookViewId="0">
      <selection activeCell="K7" sqref="K7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6" t="s">
        <v>0</v>
      </c>
      <c r="B1" s="66" t="s">
        <v>1</v>
      </c>
      <c r="C1" s="66" t="s">
        <v>2</v>
      </c>
      <c r="D1" s="66" t="s">
        <v>3</v>
      </c>
      <c r="E1" s="69" t="s">
        <v>4</v>
      </c>
      <c r="F1" s="70"/>
      <c r="G1" s="70"/>
      <c r="H1" s="67" t="s">
        <v>11</v>
      </c>
      <c r="I1" s="67"/>
      <c r="J1" s="67"/>
      <c r="K1" s="68" t="s">
        <v>12</v>
      </c>
      <c r="L1" s="68"/>
      <c r="M1" s="68"/>
      <c r="N1" s="68"/>
      <c r="O1" s="61" t="s">
        <v>21</v>
      </c>
      <c r="P1" s="62" t="s">
        <v>20</v>
      </c>
    </row>
    <row r="2" spans="1:16" ht="168.75" customHeight="1" x14ac:dyDescent="0.2">
      <c r="A2" s="66"/>
      <c r="B2" s="66"/>
      <c r="C2" s="66"/>
      <c r="D2" s="66"/>
      <c r="E2" s="52" t="s">
        <v>29</v>
      </c>
      <c r="F2" s="52" t="s">
        <v>30</v>
      </c>
      <c r="G2" s="52" t="s">
        <v>31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1"/>
      <c r="P2" s="62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31.5" customHeight="1" x14ac:dyDescent="0.2">
      <c r="A4" s="47">
        <v>1</v>
      </c>
      <c r="B4" s="58" t="s">
        <v>22</v>
      </c>
      <c r="C4" s="49" t="s">
        <v>23</v>
      </c>
      <c r="D4" s="49">
        <v>1</v>
      </c>
      <c r="E4" s="48">
        <v>1459</v>
      </c>
      <c r="F4" s="48">
        <v>1495</v>
      </c>
      <c r="G4" s="48">
        <v>1529</v>
      </c>
      <c r="H4" s="59">
        <f t="shared" ref="H4" si="0">AVERAGE(E4:G4)</f>
        <v>1494.3333333333333</v>
      </c>
      <c r="I4" s="46">
        <f t="shared" ref="I4" si="1">SQRT(VAR(E4:G4))</f>
        <v>35.004761580866877</v>
      </c>
      <c r="J4" s="3">
        <f t="shared" ref="J4" si="2">I4/H4*100</f>
        <v>2.3425002173232352</v>
      </c>
      <c r="K4" s="26">
        <f t="shared" ref="K4" si="3">D4*SUM(E4:G4)/COLUMNS(E4:G4)</f>
        <v>1494.3333333333333</v>
      </c>
      <c r="L4" s="26">
        <f t="shared" ref="L4" si="4">K4/D4</f>
        <v>1494.3333333333333</v>
      </c>
      <c r="M4" s="26">
        <f t="shared" ref="M4" si="5">ROUND(L4,2)</f>
        <v>1494.33</v>
      </c>
      <c r="N4" s="26">
        <f t="shared" ref="N4" si="6">M4*D4</f>
        <v>1494.33</v>
      </c>
      <c r="O4" s="47">
        <v>22</v>
      </c>
      <c r="P4" s="28">
        <f t="shared" ref="P4" si="7">O4*N4</f>
        <v>32875.259999999995</v>
      </c>
    </row>
    <row r="5" spans="1:16" s="20" customFormat="1" ht="20.25" customHeight="1" x14ac:dyDescent="0.2">
      <c r="A5" s="47">
        <v>2</v>
      </c>
      <c r="B5" s="58" t="s">
        <v>24</v>
      </c>
      <c r="C5" s="49" t="s">
        <v>17</v>
      </c>
      <c r="D5" s="49">
        <v>1</v>
      </c>
      <c r="E5" s="48">
        <v>232</v>
      </c>
      <c r="F5" s="48">
        <v>280</v>
      </c>
      <c r="G5" s="48">
        <v>296</v>
      </c>
      <c r="H5" s="59">
        <f t="shared" ref="H5:H6" si="8">AVERAGE(E5:G5)</f>
        <v>269.33333333333331</v>
      </c>
      <c r="I5" s="46">
        <f t="shared" ref="I5:I6" si="9">SQRT(VAR(E5:G5))</f>
        <v>33.306655991458051</v>
      </c>
      <c r="J5" s="3">
        <f t="shared" ref="J5:J6" si="10">I5/H5*100</f>
        <v>12.366332670095812</v>
      </c>
      <c r="K5" s="26">
        <f t="shared" ref="K5:K6" si="11">D5*SUM(E5:G5)/COLUMNS(E5:G5)</f>
        <v>269.33333333333331</v>
      </c>
      <c r="L5" s="26">
        <f t="shared" ref="L5:L6" si="12">K5/D5</f>
        <v>269.33333333333331</v>
      </c>
      <c r="M5" s="26">
        <f t="shared" ref="M5:M6" si="13">ROUND(L5,2)</f>
        <v>269.33</v>
      </c>
      <c r="N5" s="26">
        <f t="shared" ref="N5:N6" si="14">M5*D5</f>
        <v>269.33</v>
      </c>
      <c r="O5" s="49">
        <v>48</v>
      </c>
      <c r="P5" s="28">
        <f t="shared" ref="P5:P6" si="15">O5*N5</f>
        <v>12927.84</v>
      </c>
    </row>
    <row r="6" spans="1:16" s="20" customFormat="1" ht="17.25" customHeight="1" x14ac:dyDescent="0.2">
      <c r="A6" s="47">
        <v>3</v>
      </c>
      <c r="B6" s="58" t="s">
        <v>25</v>
      </c>
      <c r="C6" s="49" t="s">
        <v>17</v>
      </c>
      <c r="D6" s="49">
        <v>1</v>
      </c>
      <c r="E6" s="48">
        <v>341</v>
      </c>
      <c r="F6" s="48">
        <v>448</v>
      </c>
      <c r="G6" s="48">
        <v>526</v>
      </c>
      <c r="H6" s="59">
        <f t="shared" si="8"/>
        <v>438.33333333333331</v>
      </c>
      <c r="I6" s="46">
        <f t="shared" si="9"/>
        <v>92.8780562529886</v>
      </c>
      <c r="J6" s="3">
        <f t="shared" si="10"/>
        <v>21.188910171784471</v>
      </c>
      <c r="K6" s="26">
        <f t="shared" si="11"/>
        <v>438.33333333333331</v>
      </c>
      <c r="L6" s="26">
        <f t="shared" si="12"/>
        <v>438.33333333333331</v>
      </c>
      <c r="M6" s="26">
        <f t="shared" si="13"/>
        <v>438.33</v>
      </c>
      <c r="N6" s="26">
        <f t="shared" si="14"/>
        <v>438.33</v>
      </c>
      <c r="O6" s="49">
        <v>21</v>
      </c>
      <c r="P6" s="28">
        <f t="shared" si="15"/>
        <v>9204.93</v>
      </c>
    </row>
    <row r="7" spans="1:16" s="20" customFormat="1" ht="39.75" customHeight="1" x14ac:dyDescent="0.2">
      <c r="A7" s="47">
        <v>4</v>
      </c>
      <c r="B7" s="58" t="s">
        <v>28</v>
      </c>
      <c r="C7" s="49" t="s">
        <v>26</v>
      </c>
      <c r="D7" s="49">
        <v>1</v>
      </c>
      <c r="E7" s="48">
        <v>7884</v>
      </c>
      <c r="F7" s="48">
        <v>7884</v>
      </c>
      <c r="G7" s="48">
        <v>9858</v>
      </c>
      <c r="H7" s="59">
        <f t="shared" ref="H7" si="16">AVERAGE(E7:G7)</f>
        <v>8542</v>
      </c>
      <c r="I7" s="46">
        <f t="shared" ref="I7" si="17">SQRT(VAR(E7:G7))</f>
        <v>1139.6894313803214</v>
      </c>
      <c r="J7" s="3">
        <f t="shared" ref="J7" si="18">I7/H7*100</f>
        <v>13.342184867482104</v>
      </c>
      <c r="K7" s="26">
        <f t="shared" ref="K7" si="19">D7*SUM(E7:G7)/COLUMNS(E7:G7)</f>
        <v>8542</v>
      </c>
      <c r="L7" s="26">
        <f t="shared" ref="L7" si="20">K7/D7</f>
        <v>8542</v>
      </c>
      <c r="M7" s="26">
        <f t="shared" ref="M7" si="21">ROUND(L7,2)</f>
        <v>8542</v>
      </c>
      <c r="N7" s="26">
        <f t="shared" ref="N7" si="22">M7*D7</f>
        <v>8542</v>
      </c>
      <c r="O7" s="47">
        <v>1</v>
      </c>
      <c r="P7" s="28">
        <f t="shared" ref="P7" si="23">O7*N7</f>
        <v>8542</v>
      </c>
    </row>
    <row r="8" spans="1:16" s="5" customFormat="1" x14ac:dyDescent="0.25">
      <c r="A8" s="7"/>
      <c r="B8" s="6"/>
      <c r="C8" s="7"/>
      <c r="D8" s="7"/>
      <c r="E8" s="8"/>
      <c r="F8" s="8"/>
      <c r="G8" s="8"/>
      <c r="H8" s="8"/>
      <c r="I8" s="9"/>
      <c r="J8" s="9"/>
      <c r="K8" s="10"/>
      <c r="L8" s="11"/>
      <c r="M8" s="10"/>
      <c r="N8" s="10"/>
      <c r="O8" s="18"/>
      <c r="P8" s="43">
        <f>SUM(P4:P7)</f>
        <v>63550.029999999992</v>
      </c>
    </row>
    <row r="9" spans="1:16" s="5" customFormat="1" ht="21.75" customHeight="1" x14ac:dyDescent="0.25">
      <c r="A9" s="29"/>
      <c r="B9" s="30" t="s">
        <v>16</v>
      </c>
      <c r="C9" s="31"/>
      <c r="D9" s="31"/>
      <c r="E9" s="32"/>
      <c r="F9" s="32"/>
      <c r="G9" s="32"/>
      <c r="H9" s="31"/>
      <c r="I9" s="31"/>
      <c r="J9" s="31"/>
      <c r="K9" s="31"/>
      <c r="L9" s="33"/>
      <c r="M9" s="34"/>
      <c r="N9" s="34"/>
      <c r="O9" s="18"/>
    </row>
    <row r="10" spans="1:16" s="5" customFormat="1" ht="21.75" customHeight="1" x14ac:dyDescent="0.25">
      <c r="A10" s="35"/>
      <c r="B10" s="30" t="s">
        <v>15</v>
      </c>
      <c r="C10" s="31"/>
      <c r="D10" s="31"/>
      <c r="E10" s="32"/>
      <c r="F10" s="32"/>
      <c r="G10" s="32"/>
      <c r="H10" s="31"/>
      <c r="I10" s="31"/>
      <c r="J10" s="31"/>
      <c r="K10" s="31"/>
      <c r="L10" s="33"/>
      <c r="M10" s="34"/>
      <c r="N10" s="34"/>
      <c r="O10" s="18"/>
    </row>
    <row r="11" spans="1:16" s="5" customFormat="1" ht="15" x14ac:dyDescent="0.25">
      <c r="A11" s="35"/>
      <c r="B11" s="36"/>
      <c r="C11" s="36"/>
      <c r="D11" s="36"/>
      <c r="E11" s="37"/>
      <c r="F11" s="37"/>
      <c r="G11" s="37"/>
      <c r="H11" s="36"/>
      <c r="I11" s="36"/>
      <c r="J11" s="36"/>
      <c r="K11" s="36"/>
      <c r="L11" s="38"/>
      <c r="M11" s="39"/>
      <c r="N11" s="39"/>
      <c r="O11" s="18"/>
    </row>
    <row r="12" spans="1:16" s="4" customFormat="1" ht="31.5" customHeight="1" x14ac:dyDescent="0.25">
      <c r="A12" s="60" t="s">
        <v>14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45">
        <f>P8</f>
        <v>63550.029999999992</v>
      </c>
      <c r="M12" s="44" t="s">
        <v>9</v>
      </c>
      <c r="N12" s="44"/>
      <c r="O12" s="17"/>
    </row>
    <row r="13" spans="1:16" ht="45.75" customHeight="1" x14ac:dyDescent="0.25">
      <c r="A13" s="65" t="s">
        <v>13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40"/>
      <c r="M13" s="41"/>
      <c r="N13" s="41"/>
    </row>
    <row r="14" spans="1:16" ht="15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40"/>
      <c r="M14" s="41"/>
      <c r="N14" s="41"/>
    </row>
    <row r="15" spans="1:16" ht="17.25" customHeight="1" x14ac:dyDescent="0.25">
      <c r="A15" s="71" t="s">
        <v>27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</row>
    <row r="16" spans="1:16" ht="15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40"/>
      <c r="M16" s="41"/>
      <c r="N16" s="41"/>
    </row>
    <row r="17" spans="1:16" customFormat="1" ht="15" x14ac:dyDescent="0.25">
      <c r="A17" s="13"/>
      <c r="B17" s="63"/>
      <c r="C17" s="63"/>
      <c r="D17" s="63"/>
      <c r="E17" s="64" t="s">
        <v>32</v>
      </c>
      <c r="F17" s="64"/>
      <c r="G17" s="53"/>
      <c r="H17" s="54"/>
      <c r="I17" s="54"/>
      <c r="J17" s="54"/>
      <c r="K17" s="55"/>
      <c r="L17" s="56"/>
      <c r="M17" s="54"/>
      <c r="N17" s="54"/>
      <c r="O17" s="57"/>
      <c r="P17" s="54"/>
    </row>
    <row r="18" spans="1:16" customFormat="1" ht="15" x14ac:dyDescent="0.25">
      <c r="A18" s="13"/>
      <c r="B18" s="13"/>
      <c r="E18" s="23"/>
      <c r="F18" s="23"/>
      <c r="G18" s="23"/>
      <c r="L18" s="12"/>
      <c r="O18" s="19"/>
    </row>
    <row r="19" spans="1:16" customFormat="1" ht="15.75" x14ac:dyDescent="0.25">
      <c r="A19" s="13"/>
      <c r="B19" s="14"/>
      <c r="C19" s="15"/>
      <c r="D19" s="15"/>
      <c r="E19" s="24"/>
      <c r="F19" s="24"/>
      <c r="G19" s="24"/>
      <c r="L19" s="12"/>
      <c r="O19" s="19"/>
    </row>
    <row r="20" spans="1:16" customFormat="1" ht="15.75" x14ac:dyDescent="0.25">
      <c r="A20" s="13"/>
      <c r="B20" s="14"/>
      <c r="C20" s="15"/>
      <c r="D20" s="15"/>
      <c r="E20" s="24"/>
      <c r="F20" s="24"/>
      <c r="G20" s="24"/>
      <c r="L20" s="12"/>
      <c r="O20" s="19"/>
    </row>
    <row r="21" spans="1:16" customFormat="1" ht="15" x14ac:dyDescent="0.25">
      <c r="A21" s="27"/>
      <c r="E21" s="23"/>
      <c r="F21" s="23"/>
      <c r="G21" s="23"/>
      <c r="L21" s="12"/>
      <c r="O21" s="19"/>
    </row>
    <row r="22" spans="1:16" customFormat="1" ht="15" x14ac:dyDescent="0.25">
      <c r="A22" s="27"/>
      <c r="E22" s="23"/>
      <c r="F22" s="23"/>
      <c r="G22" s="23"/>
      <c r="L22" s="12"/>
      <c r="O22" s="19"/>
    </row>
  </sheetData>
  <mergeCells count="14">
    <mergeCell ref="A12:K12"/>
    <mergeCell ref="O1:O2"/>
    <mergeCell ref="P1:P2"/>
    <mergeCell ref="B17:D17"/>
    <mergeCell ref="E17:F17"/>
    <mergeCell ref="A13:K13"/>
    <mergeCell ref="A1:A2"/>
    <mergeCell ref="B1:B2"/>
    <mergeCell ref="C1:C2"/>
    <mergeCell ref="D1:D2"/>
    <mergeCell ref="H1:J1"/>
    <mergeCell ref="K1:N1"/>
    <mergeCell ref="E1:G1"/>
    <mergeCell ref="A15:P15"/>
  </mergeCells>
  <pageMargins left="0" right="0" top="0.55118110236220474" bottom="0" header="0" footer="0"/>
  <pageSetup paperSize="9" scale="76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2026-08-24T06:53:26Z</dcterms:modified>
</cp:coreProperties>
</file>