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<sst xmlns="http://schemas.openxmlformats.org/spreadsheetml/2006/main" xmlns:a="http://schemas.openxmlformats.org/drawingml/2006/main" xmlns:a15="http://schemas.microsoft.com/office/drawing/2012/main" xmlns:asvg="http://schemas.microsoft.com/office/drawing/2016/SVG/main" xmlns:c="http://schemas.openxmlformats.org/drawingml/2006/chart" xmlns:co="http://ncloudtech.com" xmlns:co-ooxml="http://ncloudtech.com/ooxml" xmlns:m="http://schemas.openxmlformats.org/officeDocument/2006/math" xmlns:mc="http://schemas.openxmlformats.org/markup-compatibility/2006" xmlns:o="urn:schemas-microsoft-com:office:office" xmlns:p="http://schemas.openxmlformats.org/presentationml/2006/main" xmlns:pic="http://schemas.openxmlformats.org/drawingml/2006/picture" xmlns:r="http://schemas.openxmlformats.org/officeDocument/2006/relationships" xmlns:s="http://schemas.openxmlformats.org/officeDocument/2006/sharedTypes" xmlns:sl="http://schemas.openxmlformats.org/schemaLibrary/2006/main" xmlns:v="urn:schemas-microsoft-com:vml" xmlns:w="http://schemas.openxmlformats.org/wordprocessingml/2006/main" xmlns:w10="urn:schemas-microsoft-com:office:word" xmlns:w14="http://schemas.microsoft.com/office/word/2010/wordml" xmlns:w15="http://schemas.microsoft.com/office/word/2012/wordml" xmlns:wp="http://schemas.openxmlformats.org/drawingml/2006/wordprocessingDrawing" xmlns:wpg="http://schemas.microsoft.com/office/word/2010/wordprocessingGroup" xmlns:wps="http://schemas.microsoft.com/office/word/2010/wordprocessingShape" xmlns:x="urn:schemas-microsoft-com:office:excel" xmlns:x12ac="http://schemas.microsoft.com/office/spreadsheetml/2011/1/ac" xmlns:x14="http://schemas.microsoft.com/office/spreadsheetml/2009/9/main" xmlns:xdr="http://schemas.openxmlformats.org/drawingml/2006/spreadsheetDrawing" xmlns:xm="http://schemas.microsoft.com/office/excel/2006/main" mc:Ignorable="co co-ooxml w14 x14 w15">
  <si>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</si>
  <si>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 п/п</t>
  </si>
  <si>
    <t>Наименование товаров</t>
  </si>
  <si>
    <t>__________________</t>
  </si>
  <si>
    <t>ОКПД2</t>
  </si>
  <si>
    <t>КТРУ</t>
  </si>
  <si>
    <t>Количество/объем</t>
  </si>
  <si>
    <t>Ед.изм.</t>
  </si>
  <si>
    <t>КП № 1 (от 25.05.2026 № 01/26-13/704)</t>
  </si>
  <si>
    <t>КП № 2 (от 25.05.2026 № 01/26-13/703)</t>
  </si>
  <si>
    <t>КП № 3 (от 25.05.2026 № 01/26-13/705)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</si>
  <si>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</si>
  <si>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</si>
  <si>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</si>
  <si>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</si>
  <si>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</si>
  <si>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Шкаф деревянный для документов</t>
  </si>
  <si>
    <t>31.01.12.139</t>
  </si>
  <si>
    <t>31.01.12.139-00000001</t>
  </si>
  <si>
    <t>(&lt;ц&gt;)</t>
  </si>
  <si>
    <t>штук</t>
  </si>
  <si>
    <t>(σ)</t>
  </si>
  <si>
    <t>(V)</t>
  </si>
  <si>
    <t>Тумба офисная деревянная</t>
  </si>
  <si>
    <t>31.01.12.150</t>
  </si>
  <si>
    <t>31.01.12.150-00000002</t>
  </si>
  <si>
    <t>Стол кофейный</t>
  </si>
  <si>
    <t>31.01.12.110</t>
  </si>
  <si>
    <t>отсутствует</t>
  </si>
  <si>
    <t>Брифинг приставка</t>
  </si>
  <si>
    <t>31.01.12.190</t>
  </si>
  <si>
    <t>Шкаф для одежды деревянный</t>
  </si>
  <si>
    <t>31.01.12.131</t>
  </si>
  <si>
    <t>31.01.12.131-00000001</t>
  </si>
  <si>
    <t>Стол обеденный</t>
  </si>
  <si>
    <t>31.09.12.131</t>
  </si>
  <si>
    <t>31.09.12.131-00000006</t>
  </si>
  <si>
    <t>Стул на деревянном каркасе</t>
  </si>
  <si>
    <t>31.01.12.169</t>
  </si>
  <si>
    <t>31.01.12.160-00000001</t>
  </si>
  <si>
    <t xml:space="preserve">Начальная (максимальная) цена контракта (руб.) итого  с учетом всех расходов, налогов и сборов    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</si>
</sst>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4"/>
    <numFmt co:extendedFormatCode="#,##0.00_ ;-#,##0.00 " formatCode="#,##0.00_ ;-#,##0.00 " numFmtId="1005"/>
    <numFmt co:extendedFormatCode="0.00" formatCode="0.00" numFmtId="1001"/>
    <numFmt co:extendedFormatCode="_-* #,##0.00_р_._-;-* #,##0.00_р_._-;_-* -??_р_._-;_-@_-" formatCode="_-* #,##0.00_р_._-;-* #,##0.00_р_._-;_-* -??_р_._-;_-@_-" numFmtId="1003"/>
    <numFmt co:extendedFormatCode="0.00" formatCode="0.00" numFmtId="1002"/>
    <numFmt co:extendedFormatCode="General" formatCode="General" numFmtId="1006"/>
  </numFmts>
  <fonts count="7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6"/>
    </font>
    <font>
      <name val="Times New Roman"/>
      <b val="true"/>
      <color theme="1" tint="0"/>
      <sz val="11"/>
    </font>
    <font>
      <name val="Times New Roman"/>
      <color theme="1" tint="0"/>
      <sz val="10.5"/>
    </font>
    <font>
      <name val="Times New Roman"/>
      <color rgb="000000" tint="0"/>
      <sz val="10.5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49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vertical="center"/>
    </xf>
    <xf applyAlignment="true" applyBorder="false" applyFill="true" applyFont="true" applyNumberFormat="true" borderId="0" fillId="2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vertical="center" wrapText="true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4" numFmtId="1001" quotePrefix="false">
      <alignment horizontal="center" vertical="center" wrapText="true"/>
    </xf>
    <xf applyAlignment="true" applyBorder="true" applyFill="true" applyFont="true" applyNumberFormat="true" borderId="2" fillId="2" fontId="4" numFmtId="1001" quotePrefix="false">
      <alignment horizontal="center" vertical="center" wrapText="true"/>
    </xf>
    <xf applyAlignment="true" applyBorder="true" applyFill="true" applyFont="true" applyNumberFormat="true" borderId="3" fillId="2" fontId="4" numFmtId="1002" quotePrefix="false">
      <alignment horizontal="center" vertical="center" wrapText="true"/>
    </xf>
    <xf applyAlignment="true" applyBorder="true" applyFill="true" applyFont="true" applyNumberFormat="true" borderId="2" fillId="2" fontId="4" numFmtId="1002" quotePrefix="false">
      <alignment horizontal="center" vertical="center" wrapText="true"/>
    </xf>
    <xf applyAlignment="true" applyBorder="false" applyFill="true" applyFont="true" applyNumberFormat="true" borderId="0" fillId="2" fontId="4" numFmtId="1001" quotePrefix="false">
      <alignment vertical="center"/>
    </xf>
    <xf applyAlignment="true" applyBorder="true" applyFill="true" applyFont="true" applyNumberFormat="true" borderId="1" fillId="2" fontId="4" numFmtId="1003" quotePrefix="false">
      <alignment horizontal="center" vertical="center" wrapText="true"/>
    </xf>
    <xf applyAlignment="true" applyBorder="true" applyFill="false" applyFont="true" applyNumberFormat="true" borderId="4" fillId="0" fontId="5" numFmtId="1000" quotePrefix="false">
      <alignment vertical="center" wrapText="true"/>
    </xf>
    <xf applyAlignment="true" applyBorder="true" applyFill="true" applyFont="true" applyNumberFormat="true" borderId="1" fillId="2" fontId="4" numFmtId="1000" quotePrefix="false">
      <alignment vertical="center" wrapText="true"/>
    </xf>
    <xf applyAlignment="true" applyBorder="true" applyFill="false" applyFont="true" applyNumberFormat="true" borderId="1" fillId="0" fontId="2" numFmtId="1000" quotePrefix="false">
      <alignment vertical="center" wrapText="true"/>
    </xf>
    <xf applyAlignment="true" applyBorder="true" applyFill="true" applyFont="true" applyNumberFormat="true" borderId="5" fillId="2" fontId="4" numFmtId="1001" quotePrefix="false">
      <alignment horizontal="center" vertical="center" wrapText="true"/>
    </xf>
    <xf applyAlignment="true" applyBorder="true" applyFill="true" applyFont="true" applyNumberFormat="true" borderId="6" fillId="2" fontId="4" numFmtId="1001" quotePrefix="false">
      <alignment horizontal="center" vertical="center" wrapText="true"/>
    </xf>
    <xf applyAlignment="true" applyBorder="true" applyFill="true" applyFont="true" applyNumberFormat="true" borderId="7" fillId="2" fontId="4" numFmtId="1001" quotePrefix="false">
      <alignment horizontal="center" vertical="center" wrapText="true"/>
    </xf>
    <xf applyAlignment="true" applyBorder="true" applyFill="true" applyFont="true" applyNumberFormat="true" borderId="8" fillId="2" fontId="4" numFmtId="1001" quotePrefix="false">
      <alignment horizontal="center" vertical="center" wrapText="true"/>
    </xf>
    <xf applyAlignment="true" applyBorder="true" applyFill="false" applyFont="true" applyNumberFormat="true" borderId="4" fillId="0" fontId="5" numFmtId="1000" quotePrefix="false">
      <alignment horizontal="center" vertical="center" wrapText="true"/>
    </xf>
    <xf applyAlignment="true" applyBorder="true" applyFill="true" applyFont="true" applyNumberFormat="true" borderId="9" fillId="2" fontId="4" numFmtId="1001" quotePrefix="false">
      <alignment horizontal="center" vertical="center" wrapText="true"/>
    </xf>
    <xf applyAlignment="true" applyBorder="true" applyFill="true" applyFont="true" applyNumberFormat="true" borderId="10" fillId="2" fontId="4" numFmtId="1001" quotePrefix="false">
      <alignment horizontal="center" vertical="center" wrapText="true"/>
    </xf>
    <xf applyAlignment="true" applyBorder="true" applyFill="true" applyFont="true" applyNumberFormat="true" borderId="11" fillId="2" fontId="4" numFmtId="1002" quotePrefix="false">
      <alignment horizontal="center" vertical="center" wrapText="true"/>
    </xf>
    <xf applyAlignment="true" applyBorder="true" applyFill="true" applyFont="true" applyNumberFormat="true" borderId="12" fillId="2" fontId="4" numFmtId="1002" quotePrefix="false">
      <alignment horizontal="center" vertical="center" wrapText="true"/>
    </xf>
    <xf applyAlignment="true" applyBorder="true" applyFill="true" applyFont="true" applyNumberFormat="true" borderId="13" fillId="2" fontId="4" numFmtId="1002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/>
    </xf>
    <xf applyAlignment="true" applyBorder="true" applyFill="false" applyFont="true" applyNumberFormat="true" borderId="1" fillId="0" fontId="5" numFmtId="1004" quotePrefix="false">
      <alignment horizontal="center" vertical="center"/>
    </xf>
    <xf applyAlignment="true" applyBorder="true" applyFill="false" applyFont="true" applyNumberFormat="true" borderId="1" fillId="0" fontId="5" numFmtId="1004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vertical="center"/>
    </xf>
    <xf applyAlignment="true" applyBorder="true" applyFill="true" applyFont="true" applyNumberFormat="true" borderId="1" fillId="2" fontId="5" numFmtId="1003" quotePrefix="false">
      <alignment horizontal="left" vertical="center" wrapText="true"/>
    </xf>
    <xf applyAlignment="true" applyBorder="true" applyFill="false" applyFont="true" applyNumberFormat="true" borderId="1" fillId="0" fontId="6" numFmtId="1005" quotePrefix="false">
      <alignment horizontal="center" vertical="center" wrapText="true"/>
    </xf>
    <xf applyAlignment="true" applyBorder="false" applyFill="true" applyFont="true" applyNumberFormat="true" borderId="0" fillId="2" fontId="2" numFmtId="1004" quotePrefix="false">
      <alignment vertical="center"/>
    </xf>
    <xf applyAlignment="true" applyBorder="false" applyFill="false" applyFont="true" applyNumberFormat="true" borderId="0" fillId="0" fontId="2" numFmtId="1004" quotePrefix="false">
      <alignment horizontal="center" vertical="center"/>
    </xf>
    <xf applyAlignment="true" applyBorder="true" applyFill="true" applyFont="true" applyNumberFormat="true" borderId="14" fillId="2" fontId="4" numFmtId="1006" quotePrefix="false">
      <alignment horizontal="right" vertical="center" wrapText="true"/>
    </xf>
    <xf applyAlignment="true" applyBorder="true" applyFill="true" applyFont="true" applyNumberFormat="true" borderId="15" fillId="2" fontId="4" numFmtId="1006" quotePrefix="false">
      <alignment horizontal="right" vertical="center" wrapText="true"/>
    </xf>
    <xf applyAlignment="true" applyBorder="true" applyFill="true" applyFont="true" applyNumberFormat="true" borderId="16" fillId="2" fontId="4" numFmtId="1006" quotePrefix="false">
      <alignment horizontal="right" vertical="center" wrapText="true"/>
    </xf>
    <xf applyAlignment="true" applyBorder="true" applyFill="true" applyFont="true" applyNumberFormat="true" borderId="17" fillId="2" fontId="4" numFmtId="1006" quotePrefix="false">
      <alignment horizontal="right" vertical="center" wrapText="true"/>
    </xf>
    <xf applyAlignment="true" applyBorder="true" applyFill="true" applyFont="true" applyNumberFormat="true" borderId="18" fillId="2" fontId="4" numFmtId="1006" quotePrefix="false">
      <alignment horizontal="right" vertical="center" wrapText="true"/>
    </xf>
    <xf applyAlignment="true" applyBorder="true" applyFill="true" applyFont="true" applyNumberFormat="true" borderId="19" fillId="2" fontId="4" numFmtId="1006" quotePrefix="false">
      <alignment horizontal="right" vertical="center" wrapText="true"/>
    </xf>
    <xf applyAlignment="true" applyBorder="true" applyFill="true" applyFont="true" applyNumberFormat="true" borderId="20" fillId="2" fontId="4" numFmtId="1006" quotePrefix="false">
      <alignment horizontal="right" vertical="center" wrapText="true"/>
    </xf>
    <xf applyAlignment="true" applyBorder="true" applyFill="true" applyFont="true" applyNumberFormat="true" borderId="21" fillId="2" fontId="4" numFmtId="1006" quotePrefix="false">
      <alignment horizontal="right" vertical="center" wrapText="true"/>
    </xf>
    <xf applyAlignment="true" applyBorder="true" applyFill="true" applyFont="true" applyNumberFormat="true" borderId="22" fillId="2" fontId="4" numFmtId="1006" quotePrefix="false">
      <alignment horizontal="right" vertical="center" wrapText="true"/>
    </xf>
    <xf applyAlignment="true" applyBorder="true" applyFill="true" applyFont="true" applyNumberFormat="true" borderId="23" fillId="2" fontId="4" numFmtId="1006" quotePrefix="false">
      <alignment horizontal="right" vertical="center" wrapText="true"/>
    </xf>
    <xf applyAlignment="true" applyBorder="true" applyFill="true" applyFont="true" applyNumberFormat="true" borderId="24" fillId="2" fontId="4" numFmtId="1006" quotePrefix="false">
      <alignment horizontal="right" vertical="center" wrapText="true"/>
    </xf>
    <xf applyAlignment="true" applyBorder="true" applyFill="true" applyFont="true" applyNumberFormat="true" borderId="25" fillId="2" fontId="4" numFmtId="1006" quotePrefix="false">
      <alignment horizontal="right" vertical="center" wrapText="true"/>
    </xf>
    <xf applyAlignment="true" applyBorder="true" applyFill="true" applyFont="true" applyNumberFormat="true" borderId="26" fillId="2" fontId="4" numFmtId="1006" quotePrefix="false">
      <alignment horizontal="right" vertical="center" wrapText="true"/>
    </xf>
    <xf applyAlignment="true" applyBorder="true" applyFill="true" applyFont="true" applyNumberFormat="true" borderId="27" fillId="2" fontId="4" numFmtId="1003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Q25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3.8554688127765129"/>
    <col customWidth="true" max="2" min="2" outlineLevel="0" style="2" width="5.28515615814805"/>
    <col customWidth="true" max="3" min="3" outlineLevel="0" style="2" width="37.2851575114775"/>
    <col customWidth="true" max="4" min="4" outlineLevel="0" style="2" width="17.570312823794644"/>
    <col customWidth="true" max="5" min="5" outlineLevel="0" style="2" width="22.999999154169092"/>
    <col customWidth="true" max="7" min="6" outlineLevel="0" style="2" width="9.28515615814805"/>
    <col customWidth="true" max="8" min="8" outlineLevel="0" style="2" width="13.999999661667637"/>
    <col customWidth="true" max="11" min="9" outlineLevel="0" style="3" width="13.999999661667637"/>
    <col customWidth="true" max="12" min="12" outlineLevel="0" style="1" width="13.000000169166182"/>
    <col customWidth="true" max="13" min="13" outlineLevel="0" style="1" width="12.285156665646594"/>
    <col customWidth="true" max="14" min="14" outlineLevel="0" style="1" width="11.570313162127007"/>
    <col customWidth="true" max="15" min="15" outlineLevel="0" style="1" width="15.425780959906431"/>
    <col customWidth="true" max="16" min="16" outlineLevel="0" style="1" width="0.28515624273114065"/>
    <col customWidth="true" max="17" min="17" outlineLevel="0" style="1" width="15.285156496480413"/>
    <col bestFit="true" customWidth="true" max="16384" min="18" outlineLevel="0" style="1" width="9.28515615814805"/>
  </cols>
  <sheetData>
    <row customHeight="true" ht="61.5" outlineLevel="0" r="1">
      <c r="B1" s="4" t="s">
        <v>0</v>
      </c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5" t="n"/>
    </row>
    <row customHeight="true" ht="95.25" outlineLevel="0" r="2">
      <c r="B2" s="7" t="s">
        <v>1</v>
      </c>
      <c r="C2" s="8" t="s">
        <v>2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4" t="s">
        <v>15</v>
      </c>
    </row>
    <row customHeight="true" ht="15.75" outlineLevel="0" r="3">
      <c r="B3" s="16" t="s"/>
      <c r="C3" s="17" t="s"/>
      <c r="D3" s="18" t="s"/>
      <c r="E3" s="19" t="s"/>
      <c r="F3" s="21" t="s"/>
      <c r="G3" s="22" t="s"/>
      <c r="H3" s="23" t="s"/>
      <c r="I3" s="24" t="s"/>
      <c r="J3" s="25" t="s"/>
      <c r="K3" s="12" t="s">
        <v>19</v>
      </c>
      <c r="L3" s="12" t="s">
        <v>19</v>
      </c>
      <c r="M3" s="12" t="s">
        <v>21</v>
      </c>
      <c r="N3" s="12" t="s">
        <v>22</v>
      </c>
      <c r="O3" s="30" t="n"/>
    </row>
    <row customHeight="true" ht="29.25" outlineLevel="0" r="4">
      <c r="B4" s="13" t="n">
        <v>1</v>
      </c>
      <c r="C4" s="15" t="s">
        <v>23</v>
      </c>
      <c r="D4" s="20" t="s">
        <v>24</v>
      </c>
      <c r="E4" s="20" t="s">
        <v>25</v>
      </c>
      <c r="F4" s="26" t="n">
        <v>1</v>
      </c>
      <c r="G4" s="27" t="s">
        <v>20</v>
      </c>
      <c r="H4" s="28" t="n">
        <v>110000</v>
      </c>
      <c r="I4" s="29" t="n">
        <v>92000</v>
      </c>
      <c r="J4" s="29" t="n">
        <v>88000</v>
      </c>
      <c r="K4" s="29" t="n">
        <f aca="false" ca="false" dt2D="false" dtr="false" t="normal">AVERAGE(H4, I4, J4)</f>
        <v>96666.666666666672</v>
      </c>
      <c r="L4" s="28" t="n">
        <v>88000</v>
      </c>
      <c r="M4" s="31" t="n">
        <f aca="false" ca="false" dt2D="false" dtr="false" t="normal">_XLFN.STDEV.S(H4:J4)</f>
        <v>11718.93055416463</v>
      </c>
      <c r="N4" s="31" t="n">
        <f aca="false" ca="false" dt2D="false" dtr="false" t="normal">SUM(M4/L4*100)</f>
        <v>13.316966538823443</v>
      </c>
      <c r="O4" s="32" t="n">
        <f aca="false" ca="false" dt2D="false" dtr="false" t="normal">L4*F4</f>
        <v>88000</v>
      </c>
      <c r="Q4" s="33" t="n"/>
    </row>
    <row customHeight="true" ht="27" outlineLevel="0" r="5">
      <c r="B5" s="13" t="n">
        <v>2</v>
      </c>
      <c r="C5" s="15" t="s">
        <v>26</v>
      </c>
      <c r="D5" s="20" t="s">
        <v>27</v>
      </c>
      <c r="E5" s="20" t="s">
        <v>28</v>
      </c>
      <c r="F5" s="26" t="n">
        <v>1</v>
      </c>
      <c r="G5" s="26" t="s">
        <v>20</v>
      </c>
      <c r="H5" s="29" t="n">
        <v>85677</v>
      </c>
      <c r="I5" s="34" t="n">
        <v>79550</v>
      </c>
      <c r="J5" s="28" t="n">
        <v>72000</v>
      </c>
      <c r="K5" s="29" t="n">
        <f aca="false" ca="false" dt2D="false" dtr="false" t="normal">AVERAGE(H5, I5, J5)</f>
        <v>79075.666666666672</v>
      </c>
      <c r="L5" s="29" t="n">
        <v>72000</v>
      </c>
      <c r="M5" s="31" t="n">
        <f aca="false" ca="false" dt2D="false" dtr="false" t="normal">_XLFN.STDEV.S(H5:J5)</f>
        <v>6850.8266897749891</v>
      </c>
      <c r="N5" s="31" t="n">
        <f aca="false" ca="false" dt2D="false" dtr="false" t="normal">SUM(M5/L5*100)</f>
        <v>9.5150370691319299</v>
      </c>
      <c r="O5" s="32" t="n">
        <f aca="false" ca="false" dt2D="false" dtr="false" t="normal">L5*F5</f>
        <v>72000</v>
      </c>
      <c r="Q5" s="33" t="n"/>
    </row>
    <row customHeight="true" ht="27.75" outlineLevel="0" r="6">
      <c r="B6" s="13" t="n">
        <v>3</v>
      </c>
      <c r="C6" s="15" t="s">
        <v>31</v>
      </c>
      <c r="D6" s="20" t="s">
        <v>32</v>
      </c>
      <c r="E6" s="20" t="s">
        <v>33</v>
      </c>
      <c r="F6" s="26" t="n">
        <v>1</v>
      </c>
      <c r="G6" s="27" t="s">
        <v>20</v>
      </c>
      <c r="H6" s="28" t="n">
        <v>64300</v>
      </c>
      <c r="I6" s="29" t="n">
        <v>58876</v>
      </c>
      <c r="J6" s="29" t="n">
        <v>57000</v>
      </c>
      <c r="K6" s="29" t="n">
        <f aca="false" ca="false" dt2D="false" dtr="false" t="normal">AVERAGE(H6, I6, J6)</f>
        <v>60058.666666666664</v>
      </c>
      <c r="L6" s="28" t="n">
        <v>57000</v>
      </c>
      <c r="M6" s="31" t="n">
        <f aca="false" ca="false" dt2D="false" dtr="false" t="normal">_XLFN.STDEV.S(H6:J6)</f>
        <v>3790.9794688620163</v>
      </c>
      <c r="N6" s="31" t="n">
        <f aca="false" ca="false" dt2D="false" dtr="false" t="normal">SUM(M6/L6*100)</f>
        <v>6.6508411734421333</v>
      </c>
      <c r="O6" s="32" t="n">
        <f aca="false" ca="false" dt2D="false" dtr="false" t="normal">L6*F6</f>
        <v>57000</v>
      </c>
      <c r="Q6" s="33" t="n"/>
    </row>
    <row customHeight="true" ht="32.25" outlineLevel="0" r="7">
      <c r="B7" s="13" t="n">
        <v>4</v>
      </c>
      <c r="C7" s="15" t="s">
        <v>16</v>
      </c>
      <c r="D7" s="20" t="s">
        <v>17</v>
      </c>
      <c r="E7" s="20" t="s">
        <v>18</v>
      </c>
      <c r="F7" s="26" t="n">
        <v>1</v>
      </c>
      <c r="G7" s="27" t="s">
        <v>20</v>
      </c>
      <c r="H7" s="28" t="n">
        <v>289685</v>
      </c>
      <c r="I7" s="29" t="n">
        <v>258648</v>
      </c>
      <c r="J7" s="29" t="n">
        <v>250000</v>
      </c>
      <c r="K7" s="29" t="n">
        <f aca="false" ca="false" dt2D="false" dtr="false" t="normal">AVERAGE(H7, I7, J7)</f>
        <v>266111</v>
      </c>
      <c r="L7" s="28" t="n">
        <v>250000</v>
      </c>
      <c r="M7" s="31" t="n">
        <f aca="false" ca="false" dt2D="false" dtr="false" t="normal">_XLFN.STDEV.S(H7:J7)</f>
        <v>20868.566865024535</v>
      </c>
      <c r="N7" s="31" t="n">
        <f aca="false" ca="false" dt2D="false" dtr="false" t="normal">SUM(M7/L7*100)</f>
        <v>8.3474267460098144</v>
      </c>
      <c r="O7" s="32" t="n">
        <f aca="false" ca="false" dt2D="false" dtr="false" t="normal">L7*F7</f>
        <v>250000</v>
      </c>
      <c r="Q7" s="33" t="n"/>
    </row>
    <row customHeight="true" ht="28.5" outlineLevel="0" r="8">
      <c r="B8" s="13" t="n">
        <v>5</v>
      </c>
      <c r="C8" s="15" t="s">
        <v>29</v>
      </c>
      <c r="D8" s="20" t="s">
        <v>30</v>
      </c>
      <c r="E8" s="20" t="s">
        <v>28</v>
      </c>
      <c r="F8" s="26" t="n">
        <v>1</v>
      </c>
      <c r="G8" s="27" t="s">
        <v>20</v>
      </c>
      <c r="H8" s="28" t="n">
        <v>58320</v>
      </c>
      <c r="I8" s="29" t="n">
        <v>45000</v>
      </c>
      <c r="J8" s="29" t="n">
        <v>43000</v>
      </c>
      <c r="K8" s="29" t="n">
        <f aca="false" ca="false" dt2D="false" dtr="false" t="normal">AVERAGE(H8, I8, J8)</f>
        <v>48773.333333333336</v>
      </c>
      <c r="L8" s="28" t="n">
        <v>43000</v>
      </c>
      <c r="M8" s="31" t="n">
        <f aca="false" ca="false" dt2D="false" dtr="false" t="normal">_XLFN.STDEV.S(H8:J8)</f>
        <v>8327.9129038032988</v>
      </c>
      <c r="N8" s="31" t="n">
        <f aca="false" ca="false" dt2D="false" dtr="false" t="normal">SUM(M8/L8*100)</f>
        <v>19.367239311170461</v>
      </c>
      <c r="O8" s="32" t="n">
        <f aca="false" ca="false" dt2D="false" dtr="false" t="normal">L8*F8</f>
        <v>43000</v>
      </c>
      <c r="Q8" s="33" t="n"/>
    </row>
    <row customHeight="true" ht="33" outlineLevel="0" r="9">
      <c r="B9" s="13" t="n">
        <v>6</v>
      </c>
      <c r="C9" s="15" t="s">
        <v>34</v>
      </c>
      <c r="D9" s="20" t="s">
        <v>35</v>
      </c>
      <c r="E9" s="20" t="s">
        <v>36</v>
      </c>
      <c r="F9" s="26" t="n">
        <v>1</v>
      </c>
      <c r="G9" s="26" t="s">
        <v>20</v>
      </c>
      <c r="H9" s="28" t="n">
        <v>9900</v>
      </c>
      <c r="I9" s="29" t="n">
        <v>10450</v>
      </c>
      <c r="J9" s="29" t="n">
        <v>10000</v>
      </c>
      <c r="K9" s="29" t="n">
        <f aca="false" ca="false" dt2D="false" dtr="false" t="normal">AVERAGE(H9, I9, J9)</f>
        <v>10116.666666666666</v>
      </c>
      <c r="L9" s="28" t="n">
        <v>9900</v>
      </c>
      <c r="M9" s="31" t="n">
        <f aca="false" ca="false" dt2D="false" dtr="false" t="normal">_XLFN.STDEV.S(H9:J9)</f>
        <v>292.97326385411577</v>
      </c>
      <c r="N9" s="31" t="n">
        <f aca="false" ca="false" dt2D="false" dtr="false" t="normal">SUM(M9/L9*100)</f>
        <v>2.9593258975163206</v>
      </c>
      <c r="O9" s="32" t="n">
        <f aca="false" ca="false" dt2D="false" dtr="false" t="normal">L9*F9</f>
        <v>9900</v>
      </c>
      <c r="Q9" s="33" t="n"/>
    </row>
    <row customHeight="true" ht="31.5" outlineLevel="0" r="10">
      <c r="B10" s="13" t="n">
        <v>7</v>
      </c>
      <c r="C10" s="15" t="s">
        <v>37</v>
      </c>
      <c r="D10" s="20" t="s">
        <v>38</v>
      </c>
      <c r="E10" s="20" t="s">
        <v>39</v>
      </c>
      <c r="F10" s="26" t="n">
        <v>2</v>
      </c>
      <c r="G10" s="26" t="s">
        <v>20</v>
      </c>
      <c r="H10" s="28" t="n">
        <v>3200</v>
      </c>
      <c r="I10" s="29" t="n">
        <v>3150</v>
      </c>
      <c r="J10" s="29" t="n">
        <v>3000</v>
      </c>
      <c r="K10" s="29" t="n">
        <v>3000</v>
      </c>
      <c r="L10" s="28" t="n">
        <v>3000</v>
      </c>
      <c r="M10" s="31" t="n">
        <f aca="false" ca="false" dt2D="false" dtr="false" t="normal">_XLFN.STDEV.S(H10:J10)</f>
        <v>104.08329997330664</v>
      </c>
      <c r="N10" s="31" t="n">
        <f aca="false" ca="false" dt2D="false" dtr="false" t="normal">SUM(M10/L10*100)</f>
        <v>3.4694433324435545</v>
      </c>
      <c r="O10" s="32" t="n">
        <f aca="false" ca="false" dt2D="false" dtr="false" t="normal">L10*F10</f>
        <v>6000</v>
      </c>
      <c r="Q10" s="33" t="n"/>
    </row>
    <row customHeight="true" ht="22.5" outlineLevel="0" r="11">
      <c r="B11" s="35" t="s">
        <v>40</v>
      </c>
      <c r="C11" s="36" t="s"/>
      <c r="D11" s="37" t="s"/>
      <c r="E11" s="38" t="s"/>
      <c r="F11" s="39" t="s"/>
      <c r="G11" s="40" t="s"/>
      <c r="H11" s="41" t="s"/>
      <c r="I11" s="42" t="s"/>
      <c r="J11" s="43" t="s"/>
      <c r="K11" s="44" t="s"/>
      <c r="L11" s="45" t="s"/>
      <c r="M11" s="46" t="s"/>
      <c r="N11" s="47" t="s"/>
      <c r="O11" s="48" t="n">
        <f aca="false" ca="false" dt2D="false" dtr="false" t="normal">SUM(O4:O10)</f>
        <v>525900</v>
      </c>
    </row>
    <row customHeight="true" ht="23.25" outlineLevel="0" r="12"/>
    <row customHeight="true" ht="15" outlineLevel="0" r="13">
      <c r="C13" s="6" t="n"/>
      <c r="D13" s="6" t="n"/>
      <c r="E13" s="6" t="n"/>
      <c r="G13" s="6" t="s">
        <v>3</v>
      </c>
      <c r="H13" s="6" t="s"/>
      <c r="I13" s="6" t="s"/>
      <c r="J13" s="6" t="s"/>
      <c r="K13" s="6" t="n"/>
    </row>
    <row customHeight="true" ht="83.25" outlineLevel="0" r="14"/>
    <row outlineLevel="0" r="25">
      <c r="I25" s="11" t="n"/>
      <c r="J25" s="11" t="n"/>
      <c r="K25" s="11" t="n"/>
    </row>
  </sheetData>
  <mergeCells count="12">
    <mergeCell ref="G13:J13"/>
    <mergeCell ref="B1:N1"/>
    <mergeCell ref="B2:B3"/>
    <mergeCell ref="C2:C3"/>
    <mergeCell ref="F2:F3"/>
    <mergeCell ref="I2:I3"/>
    <mergeCell ref="G2:G3"/>
    <mergeCell ref="B11:N11"/>
    <mergeCell ref="H2:H3"/>
    <mergeCell ref="E2:E3"/>
    <mergeCell ref="D2:D3"/>
    <mergeCell ref="J2:J3"/>
  </mergeCells>
  <pageMargins bottom="0.35433068871498108" footer="0.31496062874794006" header="0.31496062874794006" left="0.23622046411037445" right="0.23622046411037445" top="0.35433068871498108"/>
  <pageSetup fitToHeight="0" fitToWidth="1" orientation="landscape" paperHeight="297mm" paperSize="9" paperWidth="210mm" scale="100"/>
  <colBreaks count="1" manualBreakCount="1">
    <brk id="14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2026-05-26T08:35:18Z</dcterms:modified>
</cp:coreProperties>
</file>