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Лист2!$A$1:$A$25</definedName>
    <definedName name="_xlnm.Print_Area" localSheetId="0">Лист1!$A$1:$K$31</definedName>
  </definedNames>
  <calcPr calcId="125725"/>
</workbook>
</file>

<file path=xl/calcChain.xml><?xml version="1.0" encoding="utf-8"?>
<calcChain xmlns="http://schemas.openxmlformats.org/spreadsheetml/2006/main">
  <c r="I16" i="1"/>
  <c r="J26"/>
  <c r="I17"/>
  <c r="I18"/>
  <c r="I19"/>
  <c r="I20"/>
  <c r="I21"/>
  <c r="I22"/>
  <c r="I23"/>
  <c r="I24"/>
  <c r="I25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I26" l="1"/>
  <c r="J16"/>
  <c r="K16" s="1"/>
</calcChain>
</file>

<file path=xl/sharedStrings.xml><?xml version="1.0" encoding="utf-8"?>
<sst xmlns="http://schemas.openxmlformats.org/spreadsheetml/2006/main" count="94" uniqueCount="53">
  <si>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</si>
  <si>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</si>
  <si>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</si>
  <si>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</si>
  <si>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</si>
  <si>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</si>
  <si>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</si>
  <si>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</si>
  <si>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</si>
  <si>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</si>
  <si>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</si>
  <si>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</si>
  <si>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</si>
  <si>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</si>
  <si>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</si>
  <si>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</si>
  <si>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</si>
  <si>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</si>
  <si>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</si>
  <si>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</si>
  <si>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</si>
  <si>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</si>
  <si>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</si>
  <si>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</si>
  <si>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27.33.13.110</t>
  </si>
  <si>
    <t>27.33.11.140</t>
  </si>
  <si>
    <t>27.32.13.111</t>
  </si>
  <si>
    <t>27.40.15.150</t>
  </si>
  <si>
    <t>27.40.25.120</t>
  </si>
  <si>
    <t>27.40.33.130</t>
  </si>
  <si>
    <t>27.40.39.119</t>
  </si>
  <si>
    <t>20.30.22.120</t>
  </si>
  <si>
    <t>окпд</t>
  </si>
  <si>
    <t>126-н</t>
  </si>
  <si>
    <t>ПП 341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</si>
  <si>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</si>
  <si>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шт</t>
  </si>
  <si>
    <t>"_____"_____________2026 г.</t>
  </si>
  <si>
    <t xml:space="preserve">                              ОБОСНОВАНИЕ   ЦЕНЫ КОНТРАКТА                                                                                        </t>
  </si>
  <si>
    <t xml:space="preserve">Радиатор BIMETAL MAXI 500/100 8 сек
КТРУ: 25.21.10.000-00002
</t>
  </si>
  <si>
    <t>Кран шар. Для радиатора Угловой 20х1/2 " MeerPlast ОКПД 2: 28.14.13.131</t>
  </si>
  <si>
    <t xml:space="preserve">Магистральный фильтр стандарт 20 ББ, АКВАБРАЙТ АБФ-20ББ-ПР
ОКПД 2: 28.29.12.111
</t>
  </si>
  <si>
    <t xml:space="preserve">Картридж механический на холл. Воду 20" ВВ 10 мкм UNICORN (PS BB 2010)
ОКПД 2: 28.29.12.112
</t>
  </si>
  <si>
    <t xml:space="preserve">Американка ПП 32 мм *1" НАРMeerPlast
ОКПД 2: 14.20.10.633
</t>
  </si>
  <si>
    <t xml:space="preserve">Термомат ALFAMAT-1500 10 м.кв. (комплект без регулятора)
ОКПД 2: 23.99.19.111
</t>
  </si>
  <si>
    <t xml:space="preserve">Термомат ALFAMAT-1800 12 м.кв. (комплект без регулятора) Alfamat/Eastclima SHM
ОКПД 2: 23.99.19.111
</t>
  </si>
  <si>
    <t xml:space="preserve">Терморегулятор RTC 70.26 механический
ОКПД 2: 26.51.70.110
</t>
  </si>
  <si>
    <t xml:space="preserve">Выносной датчик температуры теплого пола TIM RTC03 3 метра
ОКПД 2: 26.30.23.130
</t>
  </si>
  <si>
    <t>Исходя из вышеизложенного, цена предложенная Поставщиком №1 является наименьшей. Целесообразно заключить Государственный контракт на сумму - 101 277 (Сто одна тысяча двести семьдесят семь) рублей 00 копеек.</t>
  </si>
  <si>
    <t>1 поставщик Вх. № 528 э от 13.08.2026</t>
  </si>
  <si>
    <t>2 поставщик Вх.№ 529 э от 13.08.2026</t>
  </si>
  <si>
    <t>3 поставщик Вх. № 530 э от 13.08.2026</t>
  </si>
  <si>
    <t xml:space="preserve">Комплект для радиатора ½ с 3-мя кронш. STI
ОКПД 2: 25.72.14.190
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</si>
</sst>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0" fillId="3" borderId="0" xfId="0" applyFill="1"/>
    <xf numFmtId="0" fontId="3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0" fillId="0" borderId="0" xfId="0" applyNumberFormat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11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2" fontId="9" fillId="2" borderId="1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3" fillId="0" borderId="0" xfId="0" applyFont="1" applyFill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2" borderId="8" xfId="0" applyFont="1" applyFill="1" applyBorder="1"/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workbookViewId="0">
      <selection activeCell="N10" sqref="N10"/>
    </sheetView>
  </sheetViews>
  <sheetFormatPr defaultRowHeight="15"/>
  <cols>
    <col min="1" max="1" width="8.5703125" customWidth="1"/>
    <col min="2" max="2" width="49.85546875" customWidth="1"/>
    <col min="3" max="3" width="10.42578125" customWidth="1"/>
    <col min="4" max="4" width="10.7109375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1" spans="1:14" ht="29.25" customHeight="1">
      <c r="A1" s="1" t="s">
        <v>38</v>
      </c>
      <c r="B1" s="1"/>
      <c r="C1" s="1"/>
      <c r="D1" s="1"/>
      <c r="E1" s="1"/>
      <c r="F1" s="1"/>
      <c r="G1" s="1"/>
      <c r="H1" s="1"/>
      <c r="I1" s="46"/>
      <c r="J1" s="47"/>
      <c r="K1" s="47"/>
    </row>
    <row r="2" spans="1:14" ht="41.25" customHeight="1">
      <c r="A2" s="50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>
      <c r="A3" s="48" t="s">
        <v>0</v>
      </c>
      <c r="B3" s="48"/>
      <c r="C3" s="48"/>
      <c r="D3" s="48"/>
      <c r="E3" s="48"/>
      <c r="F3" s="48"/>
      <c r="G3" s="48"/>
      <c r="H3" s="48"/>
      <c r="I3" s="2"/>
      <c r="J3" s="3"/>
      <c r="K3" s="3"/>
    </row>
    <row r="4" spans="1:14" ht="15.75" thickBot="1">
      <c r="A4" s="49" t="s">
        <v>23</v>
      </c>
      <c r="B4" s="4" t="s">
        <v>1</v>
      </c>
      <c r="C4" s="2" t="s">
        <v>2</v>
      </c>
      <c r="D4" s="2"/>
      <c r="E4" s="2"/>
      <c r="F4" s="2"/>
      <c r="G4" s="2"/>
      <c r="H4" s="2"/>
      <c r="I4" s="2"/>
      <c r="J4" s="3"/>
      <c r="K4" s="3"/>
    </row>
    <row r="5" spans="1:14" ht="15.75">
      <c r="A5" s="49"/>
      <c r="B5" s="5" t="s">
        <v>2</v>
      </c>
      <c r="C5" s="6" t="s">
        <v>3</v>
      </c>
      <c r="D5" s="2"/>
      <c r="E5" s="2"/>
      <c r="F5" s="2"/>
      <c r="G5" s="2"/>
      <c r="H5" s="2"/>
      <c r="I5" s="2"/>
      <c r="J5" s="3"/>
      <c r="K5" s="3"/>
    </row>
    <row r="6" spans="1:14" ht="11.25" customHeight="1">
      <c r="A6" s="45" t="s">
        <v>4</v>
      </c>
      <c r="B6" s="45"/>
      <c r="C6" s="45"/>
      <c r="D6" s="45"/>
      <c r="E6" s="45"/>
      <c r="F6" s="45"/>
      <c r="G6" s="45"/>
      <c r="H6" s="45"/>
      <c r="I6" s="2"/>
      <c r="J6" s="3"/>
      <c r="K6" s="3"/>
    </row>
    <row r="7" spans="1:14">
      <c r="A7" s="63" t="s">
        <v>5</v>
      </c>
      <c r="B7" s="63"/>
      <c r="C7" s="63"/>
      <c r="D7" s="63"/>
      <c r="E7" s="63"/>
      <c r="F7" s="63"/>
      <c r="G7" s="63"/>
      <c r="H7" s="63"/>
      <c r="I7" s="2"/>
      <c r="J7" s="3"/>
      <c r="K7" s="3"/>
    </row>
    <row r="8" spans="1:14">
      <c r="A8" s="63" t="s">
        <v>6</v>
      </c>
      <c r="B8" s="63"/>
      <c r="C8" s="63"/>
      <c r="D8" s="63"/>
      <c r="E8" s="63"/>
      <c r="F8" s="63"/>
      <c r="G8" s="63"/>
      <c r="H8" s="63"/>
      <c r="I8" s="2"/>
      <c r="J8" s="3"/>
      <c r="K8" s="3"/>
    </row>
    <row r="9" spans="1:14">
      <c r="A9" s="63" t="s">
        <v>7</v>
      </c>
      <c r="B9" s="63"/>
      <c r="C9" s="63"/>
      <c r="D9" s="63"/>
      <c r="E9" s="63"/>
      <c r="F9" s="63"/>
      <c r="G9" s="63"/>
      <c r="H9" s="63"/>
      <c r="I9" s="2"/>
      <c r="J9" s="3"/>
      <c r="K9" s="3"/>
    </row>
    <row r="10" spans="1:14">
      <c r="A10" s="63" t="s">
        <v>8</v>
      </c>
      <c r="B10" s="63"/>
      <c r="C10" s="63"/>
      <c r="D10" s="63"/>
      <c r="E10" s="63"/>
      <c r="F10" s="63"/>
      <c r="G10" s="63"/>
      <c r="H10" s="63"/>
      <c r="I10" s="2"/>
      <c r="J10" s="3"/>
      <c r="K10" s="3"/>
    </row>
    <row r="11" spans="1:14">
      <c r="A11" s="7"/>
      <c r="B11" s="64" t="s">
        <v>9</v>
      </c>
      <c r="C11" s="65"/>
      <c r="D11" s="65"/>
      <c r="E11" s="65"/>
      <c r="F11" s="65"/>
      <c r="G11" s="65"/>
      <c r="H11" s="65"/>
      <c r="I11" s="66"/>
      <c r="J11" s="8"/>
      <c r="K11" s="9"/>
    </row>
    <row r="12" spans="1:14">
      <c r="A12" s="51" t="s">
        <v>10</v>
      </c>
      <c r="B12" s="52"/>
      <c r="C12" s="52"/>
      <c r="D12" s="52"/>
      <c r="E12" s="52"/>
      <c r="F12" s="52"/>
      <c r="G12" s="52"/>
      <c r="H12" s="53"/>
      <c r="I12" s="54" t="s">
        <v>11</v>
      </c>
      <c r="J12" s="28" t="s">
        <v>12</v>
      </c>
      <c r="K12" s="28" t="s">
        <v>13</v>
      </c>
    </row>
    <row r="13" spans="1:14" ht="15" customHeight="1">
      <c r="A13" s="54" t="s">
        <v>14</v>
      </c>
      <c r="B13" s="57" t="s">
        <v>15</v>
      </c>
      <c r="C13" s="54" t="s">
        <v>16</v>
      </c>
      <c r="D13" s="54" t="s">
        <v>17</v>
      </c>
      <c r="E13" s="54" t="s">
        <v>22</v>
      </c>
      <c r="F13" s="59" t="s">
        <v>49</v>
      </c>
      <c r="G13" s="61" t="s">
        <v>50</v>
      </c>
      <c r="H13" s="61" t="s">
        <v>51</v>
      </c>
      <c r="I13" s="55"/>
      <c r="J13" s="29" t="s">
        <v>18</v>
      </c>
      <c r="K13" s="29" t="s">
        <v>19</v>
      </c>
    </row>
    <row r="14" spans="1:14" ht="28.5" customHeight="1">
      <c r="A14" s="56"/>
      <c r="B14" s="58"/>
      <c r="C14" s="56"/>
      <c r="D14" s="56"/>
      <c r="E14" s="56"/>
      <c r="F14" s="60"/>
      <c r="G14" s="62"/>
      <c r="H14" s="62"/>
      <c r="I14" s="56"/>
      <c r="J14" s="26"/>
      <c r="K14" s="27" t="s">
        <v>20</v>
      </c>
    </row>
    <row r="15" spans="1:14" ht="10.5" customHeight="1">
      <c r="A15" s="10">
        <v>1</v>
      </c>
      <c r="B15" s="12">
        <v>2</v>
      </c>
      <c r="C15" s="14">
        <v>3</v>
      </c>
      <c r="D15" s="14">
        <v>4</v>
      </c>
      <c r="E15" s="10">
        <v>5</v>
      </c>
      <c r="F15" s="14">
        <v>6</v>
      </c>
      <c r="G15" s="10">
        <v>7</v>
      </c>
      <c r="H15" s="10">
        <v>8</v>
      </c>
      <c r="I15" s="10">
        <v>9</v>
      </c>
      <c r="J15" s="13">
        <v>10</v>
      </c>
      <c r="K15" s="13">
        <v>11</v>
      </c>
    </row>
    <row r="16" spans="1:14" ht="24.75" customHeight="1">
      <c r="A16" s="38">
        <v>1</v>
      </c>
      <c r="B16" s="68" t="s">
        <v>39</v>
      </c>
      <c r="C16" s="39" t="s">
        <v>36</v>
      </c>
      <c r="D16" s="33">
        <v>5</v>
      </c>
      <c r="E16" s="40">
        <v>7813.33</v>
      </c>
      <c r="F16" s="44">
        <v>7720</v>
      </c>
      <c r="G16" s="42">
        <v>7920</v>
      </c>
      <c r="H16" s="24">
        <v>7800</v>
      </c>
      <c r="I16" s="23">
        <f>D16*E16</f>
        <v>39066.65</v>
      </c>
      <c r="J16" s="21">
        <f>STDEV(F16,G16,H16)</f>
        <v>100.66445913691865</v>
      </c>
      <c r="K16" s="25">
        <f>J16/E16*100%</f>
        <v>1.2883682007149148E-2</v>
      </c>
      <c r="L16" s="22"/>
      <c r="M16" s="22"/>
      <c r="N16" s="22"/>
    </row>
    <row r="17" spans="1:21" ht="28.5" customHeight="1">
      <c r="A17" s="38">
        <v>2</v>
      </c>
      <c r="B17" s="68" t="s">
        <v>40</v>
      </c>
      <c r="C17" s="39" t="s">
        <v>36</v>
      </c>
      <c r="D17" s="34">
        <v>10</v>
      </c>
      <c r="E17" s="41">
        <v>302</v>
      </c>
      <c r="F17" s="44">
        <v>292</v>
      </c>
      <c r="G17" s="31">
        <v>312</v>
      </c>
      <c r="H17" s="32">
        <v>302</v>
      </c>
      <c r="I17" s="23">
        <f t="shared" ref="I17:I25" si="0">D17*E17</f>
        <v>3020</v>
      </c>
      <c r="J17" s="21">
        <f t="shared" ref="J17:J26" si="1">STDEV(F17,G17,H17)</f>
        <v>10</v>
      </c>
      <c r="K17" s="25">
        <f t="shared" ref="K17:K25" si="2">J17/E17*100%</f>
        <v>3.3112582781456956E-2</v>
      </c>
      <c r="L17" s="22"/>
      <c r="M17" s="22"/>
      <c r="N17" s="22"/>
    </row>
    <row r="18" spans="1:21" ht="26.25" customHeight="1">
      <c r="A18" s="38">
        <v>3</v>
      </c>
      <c r="B18" s="69" t="s">
        <v>52</v>
      </c>
      <c r="C18" s="39" t="s">
        <v>36</v>
      </c>
      <c r="D18" s="34">
        <v>5</v>
      </c>
      <c r="E18" s="41">
        <v>212</v>
      </c>
      <c r="F18" s="44">
        <v>208</v>
      </c>
      <c r="G18" s="31">
        <v>220</v>
      </c>
      <c r="H18" s="32">
        <v>208</v>
      </c>
      <c r="I18" s="23">
        <f t="shared" si="0"/>
        <v>1060</v>
      </c>
      <c r="J18" s="21">
        <f t="shared" si="1"/>
        <v>6.9282032302755088</v>
      </c>
      <c r="K18" s="25">
        <f t="shared" si="2"/>
        <v>3.268020391639391E-2</v>
      </c>
      <c r="L18" s="22"/>
      <c r="M18" s="22"/>
      <c r="N18" s="22"/>
    </row>
    <row r="19" spans="1:21" ht="37.5" customHeight="1">
      <c r="A19" s="38">
        <v>4</v>
      </c>
      <c r="B19" s="69" t="s">
        <v>41</v>
      </c>
      <c r="C19" s="39" t="s">
        <v>36</v>
      </c>
      <c r="D19" s="34">
        <v>2</v>
      </c>
      <c r="E19" s="41">
        <v>3960</v>
      </c>
      <c r="F19" s="44">
        <v>3880</v>
      </c>
      <c r="G19" s="43">
        <v>4100</v>
      </c>
      <c r="H19" s="36">
        <v>3900</v>
      </c>
      <c r="I19" s="23">
        <f t="shared" si="0"/>
        <v>7920</v>
      </c>
      <c r="J19" s="37">
        <f t="shared" si="1"/>
        <v>121.6552506059644</v>
      </c>
      <c r="K19" s="35">
        <f t="shared" si="2"/>
        <v>3.072102288029404E-2</v>
      </c>
      <c r="L19" s="22"/>
      <c r="M19" s="22"/>
      <c r="N19" s="22"/>
    </row>
    <row r="20" spans="1:21" ht="39.75" customHeight="1">
      <c r="A20" s="38">
        <v>5</v>
      </c>
      <c r="B20" s="69" t="s">
        <v>42</v>
      </c>
      <c r="C20" s="39" t="s">
        <v>36</v>
      </c>
      <c r="D20" s="34">
        <v>5</v>
      </c>
      <c r="E20" s="41">
        <v>588.20000000000005</v>
      </c>
      <c r="F20" s="44">
        <v>587</v>
      </c>
      <c r="G20" s="31">
        <v>590</v>
      </c>
      <c r="H20" s="32">
        <v>587.6</v>
      </c>
      <c r="I20" s="23">
        <f t="shared" si="0"/>
        <v>2941</v>
      </c>
      <c r="J20" s="21">
        <f t="shared" si="1"/>
        <v>1.5874507866629548</v>
      </c>
      <c r="K20" s="25">
        <f t="shared" si="2"/>
        <v>2.6988282670230442E-3</v>
      </c>
      <c r="L20" s="22"/>
      <c r="M20" s="22"/>
      <c r="N20" s="22"/>
    </row>
    <row r="21" spans="1:21" ht="28.5" customHeight="1">
      <c r="A21" s="38">
        <v>6</v>
      </c>
      <c r="B21" s="69" t="s">
        <v>43</v>
      </c>
      <c r="C21" s="39" t="s">
        <v>36</v>
      </c>
      <c r="D21" s="34">
        <v>4</v>
      </c>
      <c r="E21" s="41">
        <v>370.67</v>
      </c>
      <c r="F21" s="44">
        <v>364</v>
      </c>
      <c r="G21" s="31">
        <v>382</v>
      </c>
      <c r="H21" s="32">
        <v>366</v>
      </c>
      <c r="I21" s="23">
        <f t="shared" si="0"/>
        <v>1482.68</v>
      </c>
      <c r="J21" s="21">
        <f t="shared" si="1"/>
        <v>9.8657657246329862</v>
      </c>
      <c r="K21" s="25">
        <f t="shared" si="2"/>
        <v>2.6616035084126004E-2</v>
      </c>
      <c r="L21" s="22"/>
      <c r="M21" s="22"/>
      <c r="N21" s="22"/>
    </row>
    <row r="22" spans="1:21" ht="36.75" customHeight="1">
      <c r="A22" s="38">
        <v>7</v>
      </c>
      <c r="B22" s="69" t="s">
        <v>44</v>
      </c>
      <c r="C22" s="39" t="s">
        <v>36</v>
      </c>
      <c r="D22" s="34">
        <v>1</v>
      </c>
      <c r="E22" s="41">
        <v>10321.67</v>
      </c>
      <c r="F22" s="44">
        <v>10285</v>
      </c>
      <c r="G22" s="31">
        <v>10380</v>
      </c>
      <c r="H22" s="32">
        <v>10300</v>
      </c>
      <c r="I22" s="23">
        <f t="shared" si="0"/>
        <v>10321.67</v>
      </c>
      <c r="J22" s="21">
        <f t="shared" si="1"/>
        <v>51.071844820245794</v>
      </c>
      <c r="K22" s="25">
        <f t="shared" si="2"/>
        <v>4.948021475230829E-3</v>
      </c>
      <c r="L22" s="22"/>
      <c r="M22" s="22"/>
      <c r="N22" s="22"/>
    </row>
    <row r="23" spans="1:21" ht="36.75" customHeight="1">
      <c r="A23" s="38">
        <v>8</v>
      </c>
      <c r="B23" s="69" t="s">
        <v>45</v>
      </c>
      <c r="C23" s="39" t="s">
        <v>36</v>
      </c>
      <c r="D23" s="34">
        <v>3</v>
      </c>
      <c r="E23" s="41">
        <v>11515.67</v>
      </c>
      <c r="F23" s="44">
        <v>11147</v>
      </c>
      <c r="G23" s="31">
        <v>12000</v>
      </c>
      <c r="H23" s="32">
        <v>11400</v>
      </c>
      <c r="I23" s="23">
        <f t="shared" si="0"/>
        <v>34547.01</v>
      </c>
      <c r="J23" s="21">
        <f t="shared" si="1"/>
        <v>438.10539066912116</v>
      </c>
      <c r="K23" s="25">
        <f t="shared" si="2"/>
        <v>3.8044281459013778E-2</v>
      </c>
      <c r="L23" s="22"/>
      <c r="M23" s="22"/>
      <c r="N23" s="22"/>
    </row>
    <row r="24" spans="1:21" ht="27" customHeight="1">
      <c r="A24" s="38">
        <v>9</v>
      </c>
      <c r="B24" s="69" t="s">
        <v>46</v>
      </c>
      <c r="C24" s="39" t="s">
        <v>36</v>
      </c>
      <c r="D24" s="34">
        <v>4</v>
      </c>
      <c r="E24" s="41">
        <v>612</v>
      </c>
      <c r="F24" s="44">
        <v>590</v>
      </c>
      <c r="G24" s="43">
        <v>636</v>
      </c>
      <c r="H24" s="36">
        <v>610</v>
      </c>
      <c r="I24" s="23">
        <f t="shared" si="0"/>
        <v>2448</v>
      </c>
      <c r="J24" s="21">
        <f t="shared" si="1"/>
        <v>23.065125189341593</v>
      </c>
      <c r="K24" s="25">
        <f t="shared" si="2"/>
        <v>3.7688113054479729E-2</v>
      </c>
      <c r="L24" s="22"/>
      <c r="M24" s="22"/>
      <c r="N24" s="22"/>
    </row>
    <row r="25" spans="1:21" ht="39.75" customHeight="1">
      <c r="A25" s="38">
        <v>10</v>
      </c>
      <c r="B25" s="69" t="s">
        <v>47</v>
      </c>
      <c r="C25" s="39" t="s">
        <v>36</v>
      </c>
      <c r="D25" s="34">
        <v>4</v>
      </c>
      <c r="E25" s="41">
        <v>117.67</v>
      </c>
      <c r="F25" s="44">
        <v>120</v>
      </c>
      <c r="G25" s="31">
        <v>113</v>
      </c>
      <c r="H25" s="32">
        <v>120</v>
      </c>
      <c r="I25" s="23">
        <f t="shared" si="0"/>
        <v>470.68</v>
      </c>
      <c r="J25" s="21">
        <f t="shared" si="1"/>
        <v>4.0414518843272305</v>
      </c>
      <c r="K25" s="35">
        <f t="shared" si="2"/>
        <v>3.4345643616276282E-2</v>
      </c>
      <c r="L25" s="22"/>
      <c r="M25" s="22"/>
      <c r="N25" s="22"/>
    </row>
    <row r="26" spans="1:21" ht="15" customHeight="1">
      <c r="A26" s="16"/>
      <c r="B26" s="19"/>
      <c r="C26" s="17" t="s">
        <v>11</v>
      </c>
      <c r="D26" s="18"/>
      <c r="E26" s="18"/>
      <c r="F26" s="20">
        <v>101277</v>
      </c>
      <c r="G26" s="20">
        <v>105874</v>
      </c>
      <c r="H26" s="20">
        <v>102682</v>
      </c>
      <c r="I26" s="20">
        <f>SUM(I16:I25)</f>
        <v>103277.69</v>
      </c>
      <c r="J26" s="70">
        <f t="shared" si="1"/>
        <v>2355.6774680193316</v>
      </c>
      <c r="K26" s="70"/>
    </row>
    <row r="27" spans="1:21" ht="2.25" customHeight="1">
      <c r="A27" s="2"/>
      <c r="B27" s="2"/>
      <c r="C27" s="2"/>
      <c r="D27" s="2"/>
      <c r="E27" s="2"/>
      <c r="F27" s="2"/>
      <c r="G27" s="2"/>
      <c r="H27" s="2"/>
      <c r="I27" s="2"/>
      <c r="U27" s="30"/>
    </row>
    <row r="28" spans="1:21" ht="30" customHeight="1">
      <c r="A28" s="67" t="s">
        <v>48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U28" s="30"/>
    </row>
    <row r="29" spans="1:21" ht="6.75" customHeight="1">
      <c r="A29" s="2"/>
      <c r="B29" s="2"/>
      <c r="C29" s="2"/>
      <c r="D29" s="2"/>
      <c r="E29" s="2"/>
      <c r="F29" s="2"/>
      <c r="G29" s="2"/>
      <c r="H29" s="2"/>
      <c r="I29" s="2"/>
      <c r="J29" s="49"/>
      <c r="K29" s="49"/>
    </row>
    <row r="30" spans="1:21">
      <c r="A30" s="11" t="s">
        <v>21</v>
      </c>
      <c r="B30" s="11"/>
      <c r="J30" s="49"/>
      <c r="K30" s="49"/>
    </row>
    <row r="31" spans="1:21">
      <c r="A31" s="11" t="s">
        <v>37</v>
      </c>
      <c r="B31" s="11"/>
      <c r="J31" s="49"/>
      <c r="K31" s="49"/>
    </row>
  </sheetData>
  <mergeCells count="24">
    <mergeCell ref="A28:K28"/>
    <mergeCell ref="J30:K30"/>
    <mergeCell ref="J29:K29"/>
    <mergeCell ref="J31:K31"/>
    <mergeCell ref="H13:H14"/>
    <mergeCell ref="A7:H7"/>
    <mergeCell ref="A8:H8"/>
    <mergeCell ref="A9:H9"/>
    <mergeCell ref="A10:H10"/>
    <mergeCell ref="B11:I11"/>
    <mergeCell ref="A12:H12"/>
    <mergeCell ref="I12:I14"/>
    <mergeCell ref="A13:A14"/>
    <mergeCell ref="B13:B14"/>
    <mergeCell ref="C13:C14"/>
    <mergeCell ref="D13:D14"/>
    <mergeCell ref="E13:E14"/>
    <mergeCell ref="F13:F14"/>
    <mergeCell ref="G13:G14"/>
    <mergeCell ref="A6:H6"/>
    <mergeCell ref="I1:K1"/>
    <mergeCell ref="A3:H3"/>
    <mergeCell ref="A4:A5"/>
    <mergeCell ref="A2:K2"/>
  </mergeCells>
  <pageMargins left="0.31496062992125984" right="0.31496062992125984" top="0.35433070866141736" bottom="0.35433070866141736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B2" sqref="B2:D25"/>
    </sheetView>
  </sheetViews>
  <sheetFormatPr defaultRowHeight="15"/>
  <cols>
    <col min="1" max="1" width="13.42578125" customWidth="1"/>
  </cols>
  <sheetData>
    <row r="1" spans="1:3">
      <c r="A1" t="s">
        <v>32</v>
      </c>
    </row>
    <row r="2" spans="1:3">
      <c r="A2" t="s">
        <v>24</v>
      </c>
      <c r="B2">
        <v>968</v>
      </c>
    </row>
    <row r="3" spans="1:3">
      <c r="A3" t="s">
        <v>24</v>
      </c>
      <c r="B3">
        <v>968</v>
      </c>
    </row>
    <row r="4" spans="1:3">
      <c r="A4" t="s">
        <v>24</v>
      </c>
      <c r="B4">
        <v>968</v>
      </c>
    </row>
    <row r="5" spans="1:3">
      <c r="A5" s="15" t="s">
        <v>25</v>
      </c>
    </row>
    <row r="6" spans="1:3">
      <c r="A6" s="15" t="s">
        <v>25</v>
      </c>
    </row>
    <row r="7" spans="1:3">
      <c r="A7" s="15" t="s">
        <v>26</v>
      </c>
    </row>
    <row r="8" spans="1:3">
      <c r="A8" s="15" t="s">
        <v>26</v>
      </c>
    </row>
    <row r="9" spans="1:3">
      <c r="A9" s="15" t="s">
        <v>26</v>
      </c>
    </row>
    <row r="10" spans="1:3">
      <c r="A10" s="15" t="s">
        <v>26</v>
      </c>
    </row>
    <row r="11" spans="1:3">
      <c r="A11" t="s">
        <v>27</v>
      </c>
      <c r="B11">
        <v>968</v>
      </c>
      <c r="C11" t="s">
        <v>33</v>
      </c>
    </row>
    <row r="12" spans="1:3">
      <c r="A12" t="s">
        <v>27</v>
      </c>
      <c r="B12">
        <v>968</v>
      </c>
      <c r="C12" t="s">
        <v>33</v>
      </c>
    </row>
    <row r="13" spans="1:3">
      <c r="A13" t="s">
        <v>27</v>
      </c>
      <c r="B13">
        <v>968</v>
      </c>
      <c r="C13" t="s">
        <v>33</v>
      </c>
    </row>
    <row r="14" spans="1:3">
      <c r="A14" t="s">
        <v>27</v>
      </c>
      <c r="B14">
        <v>968</v>
      </c>
      <c r="C14" t="s">
        <v>33</v>
      </c>
    </row>
    <row r="15" spans="1:3">
      <c r="A15" t="s">
        <v>27</v>
      </c>
      <c r="B15">
        <v>968</v>
      </c>
      <c r="C15" t="s">
        <v>33</v>
      </c>
    </row>
    <row r="16" spans="1:3">
      <c r="A16" t="s">
        <v>27</v>
      </c>
      <c r="B16">
        <v>968</v>
      </c>
      <c r="C16" t="s">
        <v>33</v>
      </c>
    </row>
    <row r="17" spans="1:4">
      <c r="A17" t="s">
        <v>27</v>
      </c>
      <c r="B17">
        <v>968</v>
      </c>
      <c r="C17" t="s">
        <v>33</v>
      </c>
    </row>
    <row r="18" spans="1:4">
      <c r="A18" t="s">
        <v>27</v>
      </c>
      <c r="B18">
        <v>968</v>
      </c>
      <c r="C18" t="s">
        <v>33</v>
      </c>
    </row>
    <row r="19" spans="1:4">
      <c r="A19" t="s">
        <v>27</v>
      </c>
      <c r="B19">
        <v>968</v>
      </c>
      <c r="C19" t="s">
        <v>33</v>
      </c>
    </row>
    <row r="20" spans="1:4">
      <c r="A20" t="s">
        <v>28</v>
      </c>
      <c r="B20">
        <v>968</v>
      </c>
      <c r="C20" t="s">
        <v>33</v>
      </c>
      <c r="D20" t="s">
        <v>34</v>
      </c>
    </row>
    <row r="21" spans="1:4">
      <c r="A21" t="s">
        <v>27</v>
      </c>
      <c r="B21">
        <v>968</v>
      </c>
      <c r="C21" t="s">
        <v>33</v>
      </c>
    </row>
    <row r="22" spans="1:4">
      <c r="A22" t="s">
        <v>29</v>
      </c>
      <c r="B22">
        <v>968</v>
      </c>
      <c r="C22" t="s">
        <v>33</v>
      </c>
    </row>
    <row r="23" spans="1:4">
      <c r="A23" t="s">
        <v>30</v>
      </c>
      <c r="C23" t="s">
        <v>33</v>
      </c>
    </row>
    <row r="24" spans="1:4">
      <c r="A24" t="s">
        <v>28</v>
      </c>
      <c r="B24">
        <v>968</v>
      </c>
      <c r="C24" t="s">
        <v>33</v>
      </c>
      <c r="D24" t="s">
        <v>34</v>
      </c>
    </row>
    <row r="25" spans="1:4">
      <c r="A25" t="s">
        <v>31</v>
      </c>
    </row>
  </sheetData>
  <autoFilter ref="A1:A25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2026-08-13T05:53:19Z</dcterms:modified>
</cp:coreProperties>
</file>