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Запросы и ТЗ\2026 Спецодежда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6" l="1"/>
  <c r="J27" i="6" s="1"/>
  <c r="H28" i="6"/>
  <c r="J28" i="6" s="1"/>
  <c r="H25" i="6"/>
  <c r="J25" i="6" s="1"/>
  <c r="H24" i="6"/>
  <c r="J24" i="6" s="1"/>
  <c r="H23" i="6"/>
  <c r="J23" i="6" s="1"/>
  <c r="H22" i="6"/>
  <c r="J22" i="6" s="1"/>
  <c r="H21" i="6"/>
  <c r="J21" i="6" s="1"/>
  <c r="H20" i="6"/>
  <c r="I20" i="6" s="1"/>
  <c r="H19" i="6"/>
  <c r="J19" i="6" s="1"/>
  <c r="I26" i="6"/>
  <c r="H26" i="6"/>
  <c r="J26" i="6" s="1"/>
  <c r="H18" i="6"/>
  <c r="I18" i="6" s="1"/>
  <c r="H17" i="6"/>
  <c r="J17" i="6" s="1"/>
  <c r="H16" i="6"/>
  <c r="J16" i="6" s="1"/>
  <c r="H15" i="6"/>
  <c r="J15" i="6" s="1"/>
  <c r="J20" i="6" l="1"/>
  <c r="J18" i="6"/>
  <c r="I27" i="6"/>
  <c r="I28" i="6"/>
  <c r="I25" i="6"/>
  <c r="I24" i="6"/>
  <c r="I21" i="6"/>
  <c r="I22" i="6"/>
  <c r="I19" i="6"/>
  <c r="I23" i="6"/>
  <c r="I17" i="6"/>
  <c r="I16" i="6"/>
  <c r="I15" i="6"/>
  <c r="H14" i="6"/>
  <c r="I14" i="6" s="1"/>
  <c r="J14" i="6" l="1"/>
  <c r="J29" i="6" s="1"/>
</calcChain>
</file>

<file path=xl/sharedStrings.xml><?xml version="1.0" encoding="utf-8"?>
<sst xmlns="http://schemas.openxmlformats.org/spreadsheetml/2006/main" count="51" uniqueCount="38">
  <si>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</si>
  <si>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</si>
  <si>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</si>
  <si>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</si>
  <si>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</si>
  <si>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</si>
  <si>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</si>
  <si>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</si>
  <si>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</si>
  <si>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</si>
  <si>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</si>
  <si>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</si>
  <si>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</si>
  <si>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</si>
  <si>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</si>
  <si>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</si>
  <si>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</si>
  <si>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</si>
  <si>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</si>
  <si>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>на поставку спецодежды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</si>
  <si>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t xml:space="preserve">Костюм
медицинский мужской 56/175
</t>
  </si>
  <si>
    <t xml:space="preserve">Костюм
медицинский женский 42/164
</t>
  </si>
  <si>
    <t>компл.</t>
  </si>
  <si>
    <t xml:space="preserve">Костюм
медицинский женский 42/167
</t>
  </si>
  <si>
    <t xml:space="preserve">Костюм
медицинский женский 44/168
</t>
  </si>
  <si>
    <t xml:space="preserve">Костюм
медицинский женский 48/175
</t>
  </si>
  <si>
    <t xml:space="preserve">Костюм
медицинский женский 48/159
</t>
  </si>
  <si>
    <t xml:space="preserve">Костюм
медицинский женский 50/150
</t>
  </si>
  <si>
    <t xml:space="preserve">Костюм
медицинский женский 54/165
</t>
  </si>
  <si>
    <t xml:space="preserve">Костюм
медицинский женский 56/163
</t>
  </si>
  <si>
    <t xml:space="preserve">Халат
медицинский женский 42/167
</t>
  </si>
  <si>
    <t xml:space="preserve">Халат
медицинский женский 44/168
</t>
  </si>
  <si>
    <t xml:space="preserve">Халат
медицинский женский 48/175
</t>
  </si>
  <si>
    <t xml:space="preserve">Халат
медицинский женский 50/150
</t>
  </si>
  <si>
    <t xml:space="preserve">Халат
медицинский женский 50/160
</t>
  </si>
  <si>
    <t xml:space="preserve">Халат
медицинский женский 54/165
</t>
  </si>
  <si>
    <t>шт.</t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</si>
  <si>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48 226 (Сорок восемь тысяч двести двадцать шесть) руб. 65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</si>
</sst>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9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zoomScale="85" zoomScaleNormal="85" zoomScaleSheetLayoutView="85" workbookViewId="0">
      <selection activeCell="D20" sqref="D20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8"/>
      <c r="I1" s="29"/>
      <c r="J1" s="29"/>
      <c r="K1" s="3"/>
    </row>
    <row r="2" spans="1:12" ht="18" customHeight="1" x14ac:dyDescent="0.25">
      <c r="A2" s="32" t="s">
        <v>3</v>
      </c>
      <c r="B2" s="32"/>
      <c r="C2" s="32"/>
      <c r="D2" s="32"/>
      <c r="E2" s="32"/>
      <c r="F2" s="32"/>
      <c r="G2" s="32"/>
      <c r="H2" s="32"/>
      <c r="I2" s="32"/>
      <c r="J2" s="32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26" t="s">
        <v>15</v>
      </c>
      <c r="B4" s="26"/>
      <c r="C4" s="26"/>
      <c r="D4" s="26"/>
      <c r="E4" s="26"/>
      <c r="F4" s="26"/>
      <c r="G4" s="26"/>
      <c r="H4" s="26"/>
      <c r="I4" s="26"/>
      <c r="J4" s="26"/>
      <c r="K4" s="4"/>
      <c r="L4" s="16"/>
    </row>
    <row r="5" spans="1:12" ht="41.25" customHeight="1" x14ac:dyDescent="0.25">
      <c r="A5" s="23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4"/>
      <c r="L5" s="16"/>
    </row>
    <row r="6" spans="1:12" ht="48.75" customHeight="1" x14ac:dyDescent="0.25">
      <c r="A6" s="26" t="s">
        <v>17</v>
      </c>
      <c r="B6" s="26"/>
      <c r="C6" s="26"/>
      <c r="D6" s="26"/>
      <c r="E6" s="26"/>
      <c r="F6" s="26"/>
      <c r="G6" s="26"/>
      <c r="H6" s="26"/>
      <c r="I6" s="26"/>
      <c r="J6" s="26"/>
      <c r="K6" s="4"/>
      <c r="L6" s="16"/>
    </row>
    <row r="7" spans="1:12" x14ac:dyDescent="0.25">
      <c r="A7" s="26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4"/>
      <c r="L7" s="16"/>
    </row>
    <row r="8" spans="1:12" ht="31.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4"/>
      <c r="L8" s="16"/>
    </row>
    <row r="9" spans="1:12" ht="26.25" customHeight="1" x14ac:dyDescent="0.25">
      <c r="A9" s="5" t="s">
        <v>5</v>
      </c>
      <c r="B9" s="33" t="s">
        <v>7</v>
      </c>
      <c r="C9" s="33"/>
      <c r="D9" s="33"/>
      <c r="E9" s="33"/>
      <c r="F9" s="33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26" t="s">
        <v>8</v>
      </c>
      <c r="C10" s="26"/>
      <c r="D10" s="26"/>
      <c r="E10" s="26"/>
      <c r="F10" s="26"/>
      <c r="G10" s="26"/>
      <c r="H10" s="26"/>
      <c r="I10" s="26"/>
      <c r="J10" s="26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24" t="s">
        <v>14</v>
      </c>
      <c r="B12" s="24" t="s">
        <v>16</v>
      </c>
      <c r="C12" s="24" t="s">
        <v>0</v>
      </c>
      <c r="D12" s="24" t="s">
        <v>13</v>
      </c>
      <c r="E12" s="24" t="s">
        <v>12</v>
      </c>
      <c r="F12" s="24"/>
      <c r="G12" s="24"/>
      <c r="H12" s="24" t="s">
        <v>1</v>
      </c>
      <c r="I12" s="24" t="s">
        <v>2</v>
      </c>
      <c r="J12" s="24" t="s">
        <v>6</v>
      </c>
      <c r="K12" s="4"/>
      <c r="L12" s="16"/>
    </row>
    <row r="13" spans="1:12" s="18" customFormat="1" ht="50.25" customHeight="1" x14ac:dyDescent="0.25">
      <c r="A13" s="25"/>
      <c r="B13" s="25"/>
      <c r="C13" s="25"/>
      <c r="D13" s="25"/>
      <c r="E13" s="7" t="s">
        <v>9</v>
      </c>
      <c r="F13" s="7" t="s">
        <v>10</v>
      </c>
      <c r="G13" s="7" t="s">
        <v>11</v>
      </c>
      <c r="H13" s="24"/>
      <c r="I13" s="24"/>
      <c r="J13" s="24"/>
      <c r="K13" s="8"/>
      <c r="L13" s="17"/>
    </row>
    <row r="14" spans="1:12" s="20" customFormat="1" ht="42.6" customHeight="1" x14ac:dyDescent="0.25">
      <c r="A14" s="21">
        <v>1</v>
      </c>
      <c r="B14" s="34" t="s">
        <v>20</v>
      </c>
      <c r="C14" s="22" t="s">
        <v>22</v>
      </c>
      <c r="D14" s="35">
        <v>2</v>
      </c>
      <c r="E14" s="38">
        <v>3400</v>
      </c>
      <c r="F14" s="37">
        <v>3400</v>
      </c>
      <c r="G14" s="37">
        <v>3450</v>
      </c>
      <c r="H14" s="9">
        <f>ROUND(SUM(E14,F14,G14)/3,2)</f>
        <v>3416.67</v>
      </c>
      <c r="I14" s="9">
        <f>SQRT(VARA(E14,F14,G14))/H14*100</f>
        <v>0.84490200866578524</v>
      </c>
      <c r="J14" s="10">
        <f>D14*H14</f>
        <v>6833.34</v>
      </c>
      <c r="K14" s="11"/>
      <c r="L14" s="19"/>
    </row>
    <row r="15" spans="1:12" s="20" customFormat="1" ht="42.6" customHeight="1" x14ac:dyDescent="0.25">
      <c r="A15" s="21">
        <v>2</v>
      </c>
      <c r="B15" s="34" t="s">
        <v>21</v>
      </c>
      <c r="C15" s="22" t="s">
        <v>22</v>
      </c>
      <c r="D15" s="35">
        <v>2</v>
      </c>
      <c r="E15" s="38">
        <v>2750</v>
      </c>
      <c r="F15" s="37">
        <v>2750</v>
      </c>
      <c r="G15" s="37">
        <v>2760</v>
      </c>
      <c r="H15" s="9">
        <f>ROUND(SUM(E15,F15,G15)/3,2)</f>
        <v>2753.33</v>
      </c>
      <c r="I15" s="9">
        <f>SQRT(VARA(E15,F15,G15))/H15*100</f>
        <v>0.20969163492557225</v>
      </c>
      <c r="J15" s="10">
        <f t="shared" ref="J15:J28" si="0">D15*H15</f>
        <v>5506.66</v>
      </c>
      <c r="K15" s="11"/>
      <c r="L15" s="19"/>
    </row>
    <row r="16" spans="1:12" s="20" customFormat="1" ht="42.6" customHeight="1" x14ac:dyDescent="0.25">
      <c r="A16" s="21">
        <v>3</v>
      </c>
      <c r="B16" s="34" t="s">
        <v>23</v>
      </c>
      <c r="C16" s="22" t="s">
        <v>22</v>
      </c>
      <c r="D16" s="35">
        <v>1</v>
      </c>
      <c r="E16" s="38">
        <v>2750</v>
      </c>
      <c r="F16" s="37">
        <v>2750</v>
      </c>
      <c r="G16" s="37">
        <v>2760</v>
      </c>
      <c r="H16" s="9">
        <f>ROUND(SUM(E16,F16,G16)/3,2)</f>
        <v>2753.33</v>
      </c>
      <c r="I16" s="9">
        <f>SQRT(VARA(E16,F16,G16))/H16*100</f>
        <v>0.20969163492557225</v>
      </c>
      <c r="J16" s="10">
        <f t="shared" si="0"/>
        <v>2753.33</v>
      </c>
      <c r="K16" s="11"/>
      <c r="L16" s="19"/>
    </row>
    <row r="17" spans="1:12" s="20" customFormat="1" ht="42.6" customHeight="1" x14ac:dyDescent="0.25">
      <c r="A17" s="21">
        <v>4</v>
      </c>
      <c r="B17" s="34" t="s">
        <v>24</v>
      </c>
      <c r="C17" s="22" t="s">
        <v>22</v>
      </c>
      <c r="D17" s="35">
        <v>1</v>
      </c>
      <c r="E17" s="38">
        <v>2750</v>
      </c>
      <c r="F17" s="37">
        <v>2750</v>
      </c>
      <c r="G17" s="37">
        <v>2760</v>
      </c>
      <c r="H17" s="9">
        <f>ROUND(SUM(E17,F17,G17)/3,2)</f>
        <v>2753.33</v>
      </c>
      <c r="I17" s="9">
        <f>SQRT(VARA(E17,F17,G17))/H17*100</f>
        <v>0.20969163492557225</v>
      </c>
      <c r="J17" s="10">
        <f t="shared" si="0"/>
        <v>2753.33</v>
      </c>
      <c r="K17" s="11"/>
      <c r="L17" s="19"/>
    </row>
    <row r="18" spans="1:12" s="20" customFormat="1" ht="42.6" customHeight="1" x14ac:dyDescent="0.25">
      <c r="A18" s="21">
        <v>5</v>
      </c>
      <c r="B18" s="34" t="s">
        <v>25</v>
      </c>
      <c r="C18" s="22" t="s">
        <v>22</v>
      </c>
      <c r="D18" s="35">
        <v>1</v>
      </c>
      <c r="E18" s="38">
        <v>2750</v>
      </c>
      <c r="F18" s="37">
        <v>2750</v>
      </c>
      <c r="G18" s="37">
        <v>2760</v>
      </c>
      <c r="H18" s="9">
        <f>ROUND(SUM(E18,F18,G18)/3,2)</f>
        <v>2753.33</v>
      </c>
      <c r="I18" s="9">
        <f>SQRT(VARA(E18,F18,G18))/H18*100</f>
        <v>0.20969163492557225</v>
      </c>
      <c r="J18" s="10">
        <f t="shared" si="0"/>
        <v>2753.33</v>
      </c>
      <c r="K18" s="11"/>
      <c r="L18" s="19"/>
    </row>
    <row r="19" spans="1:12" s="20" customFormat="1" ht="42.6" customHeight="1" x14ac:dyDescent="0.25">
      <c r="A19" s="21">
        <v>6</v>
      </c>
      <c r="B19" s="34" t="s">
        <v>26</v>
      </c>
      <c r="C19" s="22" t="s">
        <v>22</v>
      </c>
      <c r="D19" s="35">
        <v>2</v>
      </c>
      <c r="E19" s="38">
        <v>2795</v>
      </c>
      <c r="F19" s="37">
        <v>2750</v>
      </c>
      <c r="G19" s="37">
        <v>2760</v>
      </c>
      <c r="H19" s="9">
        <f>ROUND(SUM(E19,F19,G19)/3,2)</f>
        <v>2768.33</v>
      </c>
      <c r="I19" s="9">
        <f>SQRT(VARA(E19,F19,G19))/H19*100</f>
        <v>0.85354990666802877</v>
      </c>
      <c r="J19" s="10">
        <f t="shared" si="0"/>
        <v>5536.66</v>
      </c>
      <c r="K19" s="11"/>
      <c r="L19" s="19"/>
    </row>
    <row r="20" spans="1:12" s="20" customFormat="1" ht="42.6" customHeight="1" x14ac:dyDescent="0.25">
      <c r="A20" s="21">
        <v>7</v>
      </c>
      <c r="B20" s="34" t="s">
        <v>27</v>
      </c>
      <c r="C20" s="22" t="s">
        <v>22</v>
      </c>
      <c r="D20" s="35">
        <v>1</v>
      </c>
      <c r="E20" s="36">
        <v>2800</v>
      </c>
      <c r="F20" s="37">
        <v>2750</v>
      </c>
      <c r="G20" s="37">
        <v>2760</v>
      </c>
      <c r="H20" s="9">
        <f>ROUND(SUM(E20,F20,G20)/3,2)</f>
        <v>2770</v>
      </c>
      <c r="I20" s="9">
        <f>SQRT(VARA(E20,F20,G20))/H20*100</f>
        <v>0.95514487764064637</v>
      </c>
      <c r="J20" s="10">
        <f t="shared" si="0"/>
        <v>2770</v>
      </c>
      <c r="K20" s="11"/>
      <c r="L20" s="19"/>
    </row>
    <row r="21" spans="1:12" s="20" customFormat="1" ht="42.6" customHeight="1" x14ac:dyDescent="0.25">
      <c r="A21" s="21">
        <v>8</v>
      </c>
      <c r="B21" s="34" t="s">
        <v>28</v>
      </c>
      <c r="C21" s="22" t="s">
        <v>22</v>
      </c>
      <c r="D21" s="35">
        <v>1</v>
      </c>
      <c r="E21" s="36">
        <v>2800</v>
      </c>
      <c r="F21" s="37">
        <v>2750</v>
      </c>
      <c r="G21" s="37">
        <v>2760</v>
      </c>
      <c r="H21" s="9">
        <f>ROUND(SUM(E21,F21,G21)/3,2)</f>
        <v>2770</v>
      </c>
      <c r="I21" s="9">
        <f>SQRT(VARA(E21,F21,G21))/H21*100</f>
        <v>0.95514487764064637</v>
      </c>
      <c r="J21" s="10">
        <f t="shared" si="0"/>
        <v>2770</v>
      </c>
      <c r="K21" s="11"/>
      <c r="L21" s="19"/>
    </row>
    <row r="22" spans="1:12" s="20" customFormat="1" ht="42.6" customHeight="1" x14ac:dyDescent="0.25">
      <c r="A22" s="21">
        <v>9</v>
      </c>
      <c r="B22" s="34" t="s">
        <v>29</v>
      </c>
      <c r="C22" s="22" t="s">
        <v>22</v>
      </c>
      <c r="D22" s="35">
        <v>2</v>
      </c>
      <c r="E22" s="36">
        <v>2800</v>
      </c>
      <c r="F22" s="37">
        <v>2750</v>
      </c>
      <c r="G22" s="37">
        <v>2760</v>
      </c>
      <c r="H22" s="9">
        <f>ROUND(SUM(E22,F22,G22)/3,2)</f>
        <v>2770</v>
      </c>
      <c r="I22" s="9">
        <f>SQRT(VARA(E22,F22,G22))/H22*100</f>
        <v>0.95514487764064637</v>
      </c>
      <c r="J22" s="10">
        <f t="shared" si="0"/>
        <v>5540</v>
      </c>
      <c r="K22" s="11"/>
      <c r="L22" s="19"/>
    </row>
    <row r="23" spans="1:12" s="20" customFormat="1" ht="42.6" customHeight="1" x14ac:dyDescent="0.25">
      <c r="A23" s="21">
        <v>10</v>
      </c>
      <c r="B23" s="34" t="s">
        <v>30</v>
      </c>
      <c r="C23" s="22" t="s">
        <v>36</v>
      </c>
      <c r="D23" s="35">
        <v>1</v>
      </c>
      <c r="E23" s="36">
        <v>1800</v>
      </c>
      <c r="F23" s="37">
        <v>1755</v>
      </c>
      <c r="G23" s="37">
        <v>1950</v>
      </c>
      <c r="H23" s="9">
        <f>ROUND(SUM(E23,F23,G23)/3,2)</f>
        <v>1835</v>
      </c>
      <c r="I23" s="9">
        <f>SQRT(VARA(E23,F23,G23))/H23*100</f>
        <v>5.564190151679056</v>
      </c>
      <c r="J23" s="10">
        <f t="shared" si="0"/>
        <v>1835</v>
      </c>
      <c r="K23" s="11"/>
      <c r="L23" s="19"/>
    </row>
    <row r="24" spans="1:12" s="20" customFormat="1" ht="42.6" customHeight="1" x14ac:dyDescent="0.25">
      <c r="A24" s="21">
        <v>11</v>
      </c>
      <c r="B24" s="34" t="s">
        <v>31</v>
      </c>
      <c r="C24" s="22" t="s">
        <v>36</v>
      </c>
      <c r="D24" s="35">
        <v>1</v>
      </c>
      <c r="E24" s="36">
        <v>1800</v>
      </c>
      <c r="F24" s="37">
        <v>1755</v>
      </c>
      <c r="G24" s="37">
        <v>1950</v>
      </c>
      <c r="H24" s="9">
        <f>ROUND(SUM(E24,F24,G24)/3,2)</f>
        <v>1835</v>
      </c>
      <c r="I24" s="9">
        <f>SQRT(VARA(E24,F24,G24))/H24*100</f>
        <v>5.564190151679056</v>
      </c>
      <c r="J24" s="10">
        <f t="shared" si="0"/>
        <v>1835</v>
      </c>
      <c r="K24" s="11"/>
      <c r="L24" s="19"/>
    </row>
    <row r="25" spans="1:12" s="20" customFormat="1" ht="42.6" customHeight="1" x14ac:dyDescent="0.25">
      <c r="A25" s="21">
        <v>12</v>
      </c>
      <c r="B25" s="34" t="s">
        <v>32</v>
      </c>
      <c r="C25" s="22" t="s">
        <v>36</v>
      </c>
      <c r="D25" s="35">
        <v>1</v>
      </c>
      <c r="E25" s="36">
        <v>1800</v>
      </c>
      <c r="F25" s="37">
        <v>1755</v>
      </c>
      <c r="G25" s="37">
        <v>1950</v>
      </c>
      <c r="H25" s="9">
        <f>ROUND(SUM(E25,F25,G25)/3,2)</f>
        <v>1835</v>
      </c>
      <c r="I25" s="9">
        <f>SQRT(VARA(E25,F25,G25))/H25*100</f>
        <v>5.564190151679056</v>
      </c>
      <c r="J25" s="10">
        <f t="shared" si="0"/>
        <v>1835</v>
      </c>
      <c r="K25" s="11"/>
      <c r="L25" s="19"/>
    </row>
    <row r="26" spans="1:12" s="20" customFormat="1" ht="42.6" customHeight="1" x14ac:dyDescent="0.25">
      <c r="A26" s="21">
        <v>13</v>
      </c>
      <c r="B26" s="34" t="s">
        <v>33</v>
      </c>
      <c r="C26" s="22" t="s">
        <v>36</v>
      </c>
      <c r="D26" s="35">
        <v>1</v>
      </c>
      <c r="E26" s="36">
        <v>1800</v>
      </c>
      <c r="F26" s="37">
        <v>1755</v>
      </c>
      <c r="G26" s="37">
        <v>1950</v>
      </c>
      <c r="H26" s="9">
        <f>ROUND(SUM(E26,F26,G26)/3,2)</f>
        <v>1835</v>
      </c>
      <c r="I26" s="9">
        <f>SQRT(VARA(E26,F26,G26))/H26*100</f>
        <v>5.564190151679056</v>
      </c>
      <c r="J26" s="10">
        <f t="shared" si="0"/>
        <v>1835</v>
      </c>
      <c r="K26" s="11"/>
      <c r="L26" s="19"/>
    </row>
    <row r="27" spans="1:12" s="20" customFormat="1" ht="42.6" customHeight="1" x14ac:dyDescent="0.25">
      <c r="A27" s="21">
        <v>14</v>
      </c>
      <c r="B27" s="34" t="s">
        <v>34</v>
      </c>
      <c r="C27" s="22" t="s">
        <v>36</v>
      </c>
      <c r="D27" s="35">
        <v>1</v>
      </c>
      <c r="E27" s="36">
        <v>1800</v>
      </c>
      <c r="F27" s="37">
        <v>1755</v>
      </c>
      <c r="G27" s="37">
        <v>1950</v>
      </c>
      <c r="H27" s="9">
        <f>ROUND(SUM(E27,F27,G27)/3,2)</f>
        <v>1835</v>
      </c>
      <c r="I27" s="9">
        <f>SQRT(VARA(E27,F27,G27))/H27*100</f>
        <v>5.564190151679056</v>
      </c>
      <c r="J27" s="10">
        <f t="shared" si="0"/>
        <v>1835</v>
      </c>
      <c r="K27" s="11"/>
      <c r="L27" s="19"/>
    </row>
    <row r="28" spans="1:12" s="20" customFormat="1" ht="42.6" customHeight="1" x14ac:dyDescent="0.25">
      <c r="A28" s="21">
        <v>15</v>
      </c>
      <c r="B28" s="34" t="s">
        <v>35</v>
      </c>
      <c r="C28" s="22" t="s">
        <v>36</v>
      </c>
      <c r="D28" s="35">
        <v>1</v>
      </c>
      <c r="E28" s="36">
        <v>1800</v>
      </c>
      <c r="F28" s="37">
        <v>1755</v>
      </c>
      <c r="G28" s="37">
        <v>1950</v>
      </c>
      <c r="H28" s="9">
        <f>ROUND(SUM(E28,F28,G28)/3,2)</f>
        <v>1835</v>
      </c>
      <c r="I28" s="9">
        <f>SQRT(VARA(E28,F28,G28))/H28*100</f>
        <v>5.564190151679056</v>
      </c>
      <c r="J28" s="10">
        <f t="shared" si="0"/>
        <v>1835</v>
      </c>
      <c r="K28" s="11"/>
      <c r="L28" s="19"/>
    </row>
    <row r="29" spans="1:12" s="20" customFormat="1" ht="21.75" customHeight="1" x14ac:dyDescent="0.25">
      <c r="A29" s="30" t="s">
        <v>18</v>
      </c>
      <c r="B29" s="30"/>
      <c r="C29" s="30"/>
      <c r="D29" s="30"/>
      <c r="E29" s="31"/>
      <c r="F29" s="31"/>
      <c r="G29" s="31"/>
      <c r="H29" s="31"/>
      <c r="I29" s="12"/>
      <c r="J29" s="13">
        <f>SUM(J14:J28)</f>
        <v>48226.649999999994</v>
      </c>
      <c r="K29" s="11"/>
      <c r="L29" s="19"/>
    </row>
    <row r="30" spans="1:12" s="20" customFormat="1" ht="28.5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5"/>
      <c r="K30" s="11"/>
      <c r="L30" s="19"/>
    </row>
    <row r="31" spans="1:12" s="20" customFormat="1" ht="84" customHeight="1" x14ac:dyDescent="0.25">
      <c r="A31" s="28" t="s">
        <v>37</v>
      </c>
      <c r="B31" s="29"/>
      <c r="C31" s="29"/>
      <c r="D31" s="29"/>
      <c r="E31" s="29"/>
      <c r="F31" s="29"/>
      <c r="G31" s="29"/>
      <c r="H31" s="29"/>
      <c r="I31" s="29"/>
      <c r="J31" s="29"/>
      <c r="K31" s="11"/>
      <c r="L31" s="19"/>
    </row>
    <row r="32" spans="1:12" s="20" customFormat="1" ht="25.5" customHeight="1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11"/>
      <c r="L32" s="19"/>
    </row>
  </sheetData>
  <sheetProtection selectLockedCells="1" selectUnlockedCells="1"/>
  <mergeCells count="19">
    <mergeCell ref="H1:J1"/>
    <mergeCell ref="A31:J31"/>
    <mergeCell ref="A29:H29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  <mergeCell ref="A6:J6"/>
    <mergeCell ref="A7:J7"/>
    <mergeCell ref="A8:J8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2026-08-06T08:12:39Z</dcterms:modified>
</cp:coreProperties>
</file>