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Расчет НМКЦ" sheetId="3" r:id="rId1"/>
  </sheets>
  <definedNames>
    <definedName name="_xlnm.Print_Area" localSheetId="0">'Расчет НМКЦ'!$A$1:$L$329</definedName>
  </definedNames>
  <calcPr calcId="12451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5" i="3"/>
  <c r="I31" l="1"/>
  <c r="I74" l="1"/>
  <c r="L74" s="1"/>
  <c r="L75"/>
  <c r="I76"/>
  <c r="L76" s="1"/>
  <c r="I77"/>
  <c r="L77" s="1"/>
  <c r="I78"/>
  <c r="L78" s="1"/>
  <c r="I48"/>
  <c r="I49"/>
  <c r="I50"/>
  <c r="I51"/>
  <c r="J48"/>
  <c r="J49"/>
  <c r="J50"/>
  <c r="J51"/>
  <c r="K51" s="1"/>
  <c r="J52"/>
  <c r="J274"/>
  <c r="J275"/>
  <c r="J276"/>
  <c r="J277"/>
  <c r="J278"/>
  <c r="J279"/>
  <c r="J280"/>
  <c r="I274"/>
  <c r="L274" s="1"/>
  <c r="I290"/>
  <c r="L290" s="1"/>
  <c r="I309"/>
  <c r="L309" s="1"/>
  <c r="I308"/>
  <c r="L308" s="1"/>
  <c r="I291"/>
  <c r="L291" s="1"/>
  <c r="I292"/>
  <c r="L292" s="1"/>
  <c r="I293"/>
  <c r="L293" s="1"/>
  <c r="I294"/>
  <c r="L294" s="1"/>
  <c r="I295"/>
  <c r="L295" s="1"/>
  <c r="I296"/>
  <c r="L296" s="1"/>
  <c r="I297"/>
  <c r="L297" s="1"/>
  <c r="I298"/>
  <c r="L298" s="1"/>
  <c r="I299"/>
  <c r="L299" s="1"/>
  <c r="I300"/>
  <c r="L300" s="1"/>
  <c r="I301"/>
  <c r="L301" s="1"/>
  <c r="I302"/>
  <c r="L302" s="1"/>
  <c r="I303"/>
  <c r="L303" s="1"/>
  <c r="I304"/>
  <c r="L304" s="1"/>
  <c r="I305"/>
  <c r="L305" s="1"/>
  <c r="I306"/>
  <c r="L306" s="1"/>
  <c r="I307"/>
  <c r="L307" s="1"/>
  <c r="I310"/>
  <c r="L310" s="1"/>
  <c r="I311"/>
  <c r="L311" s="1"/>
  <c r="I312"/>
  <c r="L312" s="1"/>
  <c r="I313"/>
  <c r="L313" s="1"/>
  <c r="I314"/>
  <c r="L314" s="1"/>
  <c r="I315"/>
  <c r="L315" s="1"/>
  <c r="I316"/>
  <c r="L316" s="1"/>
  <c r="I317"/>
  <c r="L317" s="1"/>
  <c r="I318"/>
  <c r="L318" s="1"/>
  <c r="I319"/>
  <c r="L319" s="1"/>
  <c r="I320"/>
  <c r="L320" s="1"/>
  <c r="I73"/>
  <c r="L73" s="1"/>
  <c r="I79"/>
  <c r="L79" s="1"/>
  <c r="I80"/>
  <c r="L80" s="1"/>
  <c r="I81"/>
  <c r="L81" s="1"/>
  <c r="I82"/>
  <c r="L82" s="1"/>
  <c r="I83"/>
  <c r="L83" s="1"/>
  <c r="I84"/>
  <c r="L84" s="1"/>
  <c r="I85"/>
  <c r="L85" s="1"/>
  <c r="I86"/>
  <c r="L86" s="1"/>
  <c r="I87"/>
  <c r="L87" s="1"/>
  <c r="I88"/>
  <c r="L88" s="1"/>
  <c r="I89"/>
  <c r="L89" s="1"/>
  <c r="I90"/>
  <c r="L90" s="1"/>
  <c r="I91"/>
  <c r="L91" s="1"/>
  <c r="I92"/>
  <c r="L92" s="1"/>
  <c r="I93"/>
  <c r="L93" s="1"/>
  <c r="I94"/>
  <c r="L94" s="1"/>
  <c r="I95"/>
  <c r="L95" s="1"/>
  <c r="I96"/>
  <c r="L96" s="1"/>
  <c r="I97"/>
  <c r="L97" s="1"/>
  <c r="I98"/>
  <c r="L98" s="1"/>
  <c r="I99"/>
  <c r="L99" s="1"/>
  <c r="I100"/>
  <c r="L100" s="1"/>
  <c r="I101"/>
  <c r="L101" s="1"/>
  <c r="I102"/>
  <c r="L102" s="1"/>
  <c r="I103"/>
  <c r="L103" s="1"/>
  <c r="I104"/>
  <c r="L104" s="1"/>
  <c r="I105"/>
  <c r="L105" s="1"/>
  <c r="I106"/>
  <c r="L106" s="1"/>
  <c r="I107"/>
  <c r="L107" s="1"/>
  <c r="I108"/>
  <c r="L108" s="1"/>
  <c r="I109"/>
  <c r="L109" s="1"/>
  <c r="I110"/>
  <c r="L110" s="1"/>
  <c r="I111"/>
  <c r="L111" s="1"/>
  <c r="I112"/>
  <c r="L112" s="1"/>
  <c r="I113"/>
  <c r="L113" s="1"/>
  <c r="I114"/>
  <c r="L114" s="1"/>
  <c r="I115"/>
  <c r="L115" s="1"/>
  <c r="I116"/>
  <c r="L116" s="1"/>
  <c r="I117"/>
  <c r="L117" s="1"/>
  <c r="I118"/>
  <c r="L118" s="1"/>
  <c r="I119"/>
  <c r="L119" s="1"/>
  <c r="I120"/>
  <c r="L120" s="1"/>
  <c r="I121"/>
  <c r="L121" s="1"/>
  <c r="I122"/>
  <c r="L122" s="1"/>
  <c r="I123"/>
  <c r="L123" s="1"/>
  <c r="I124"/>
  <c r="L124" s="1"/>
  <c r="I125"/>
  <c r="L125" s="1"/>
  <c r="I126"/>
  <c r="L126" s="1"/>
  <c r="I127"/>
  <c r="L127" s="1"/>
  <c r="I128"/>
  <c r="L128" s="1"/>
  <c r="I129"/>
  <c r="L129" s="1"/>
  <c r="I130"/>
  <c r="L130" s="1"/>
  <c r="I131"/>
  <c r="L131" s="1"/>
  <c r="I132"/>
  <c r="L132" s="1"/>
  <c r="I133"/>
  <c r="L133" s="1"/>
  <c r="I134"/>
  <c r="L134" s="1"/>
  <c r="I135"/>
  <c r="L135" s="1"/>
  <c r="I136"/>
  <c r="L136" s="1"/>
  <c r="I137"/>
  <c r="L137" s="1"/>
  <c r="I138"/>
  <c r="L138" s="1"/>
  <c r="I139"/>
  <c r="L139" s="1"/>
  <c r="I140"/>
  <c r="L140" s="1"/>
  <c r="I141"/>
  <c r="L141" s="1"/>
  <c r="I142"/>
  <c r="L142" s="1"/>
  <c r="I143"/>
  <c r="L143" s="1"/>
  <c r="I144"/>
  <c r="L144" s="1"/>
  <c r="I145"/>
  <c r="L145" s="1"/>
  <c r="I146"/>
  <c r="L146" s="1"/>
  <c r="I147"/>
  <c r="L147" s="1"/>
  <c r="I148"/>
  <c r="L148" s="1"/>
  <c r="I149"/>
  <c r="L149" s="1"/>
  <c r="I150"/>
  <c r="L150" s="1"/>
  <c r="I151"/>
  <c r="L151" s="1"/>
  <c r="I152"/>
  <c r="L152" s="1"/>
  <c r="I153"/>
  <c r="L153" s="1"/>
  <c r="I154"/>
  <c r="L154" s="1"/>
  <c r="I155"/>
  <c r="L155" s="1"/>
  <c r="I156"/>
  <c r="L156" s="1"/>
  <c r="I157"/>
  <c r="L157" s="1"/>
  <c r="I158"/>
  <c r="L158" s="1"/>
  <c r="I159"/>
  <c r="L159" s="1"/>
  <c r="I160"/>
  <c r="L160" s="1"/>
  <c r="I161"/>
  <c r="L161" s="1"/>
  <c r="I162"/>
  <c r="L162" s="1"/>
  <c r="I163"/>
  <c r="L163" s="1"/>
  <c r="I164"/>
  <c r="L164" s="1"/>
  <c r="I165"/>
  <c r="L165" s="1"/>
  <c r="I166"/>
  <c r="L166" s="1"/>
  <c r="I167"/>
  <c r="L167" s="1"/>
  <c r="I168"/>
  <c r="L168" s="1"/>
  <c r="I169"/>
  <c r="L169" s="1"/>
  <c r="I170"/>
  <c r="L170" s="1"/>
  <c r="I171"/>
  <c r="L171" s="1"/>
  <c r="I172"/>
  <c r="L172" s="1"/>
  <c r="I173"/>
  <c r="L173" s="1"/>
  <c r="I174"/>
  <c r="L174" s="1"/>
  <c r="I175"/>
  <c r="L175" s="1"/>
  <c r="I176"/>
  <c r="L176" s="1"/>
  <c r="I177"/>
  <c r="L177" s="1"/>
  <c r="I178"/>
  <c r="L178" s="1"/>
  <c r="I179"/>
  <c r="L179" s="1"/>
  <c r="I180"/>
  <c r="L180" s="1"/>
  <c r="I181"/>
  <c r="L181" s="1"/>
  <c r="I182"/>
  <c r="L182" s="1"/>
  <c r="I183"/>
  <c r="L183" s="1"/>
  <c r="I184"/>
  <c r="L184" s="1"/>
  <c r="I185"/>
  <c r="L185" s="1"/>
  <c r="I186"/>
  <c r="L186" s="1"/>
  <c r="I187"/>
  <c r="L187" s="1"/>
  <c r="I188"/>
  <c r="L188" s="1"/>
  <c r="I189"/>
  <c r="L189" s="1"/>
  <c r="I190"/>
  <c r="L190" s="1"/>
  <c r="I191"/>
  <c r="L191" s="1"/>
  <c r="I192"/>
  <c r="L192" s="1"/>
  <c r="I193"/>
  <c r="L193" s="1"/>
  <c r="I194"/>
  <c r="L194" s="1"/>
  <c r="I195"/>
  <c r="L195" s="1"/>
  <c r="I196"/>
  <c r="L196" s="1"/>
  <c r="I197"/>
  <c r="L197" s="1"/>
  <c r="I198"/>
  <c r="L198" s="1"/>
  <c r="I199"/>
  <c r="L199" s="1"/>
  <c r="I200"/>
  <c r="L200" s="1"/>
  <c r="I201"/>
  <c r="L201" s="1"/>
  <c r="I202"/>
  <c r="L202" s="1"/>
  <c r="I203"/>
  <c r="L203" s="1"/>
  <c r="I204"/>
  <c r="L204" s="1"/>
  <c r="I205"/>
  <c r="L205" s="1"/>
  <c r="I206"/>
  <c r="L206" s="1"/>
  <c r="I207"/>
  <c r="L207" s="1"/>
  <c r="I208"/>
  <c r="L208" s="1"/>
  <c r="I209"/>
  <c r="L209" s="1"/>
  <c r="I210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I252"/>
  <c r="L252" s="1"/>
  <c r="I253"/>
  <c r="L253" s="1"/>
  <c r="I254"/>
  <c r="L254" s="1"/>
  <c r="I255"/>
  <c r="L255" s="1"/>
  <c r="I256"/>
  <c r="L256" s="1"/>
  <c r="I257"/>
  <c r="L257" s="1"/>
  <c r="I258"/>
  <c r="L258" s="1"/>
  <c r="I259"/>
  <c r="L259" s="1"/>
  <c r="I260"/>
  <c r="L260" s="1"/>
  <c r="I261"/>
  <c r="L261" s="1"/>
  <c r="I262"/>
  <c r="L262" s="1"/>
  <c r="I263"/>
  <c r="L263" s="1"/>
  <c r="I264"/>
  <c r="L264" s="1"/>
  <c r="I265"/>
  <c r="L265" s="1"/>
  <c r="I266"/>
  <c r="L266" s="1"/>
  <c r="I267"/>
  <c r="L267" s="1"/>
  <c r="I268"/>
  <c r="L268" s="1"/>
  <c r="I269"/>
  <c r="L269" s="1"/>
  <c r="I270"/>
  <c r="L270" s="1"/>
  <c r="I271"/>
  <c r="L271" s="1"/>
  <c r="I272"/>
  <c r="L272" s="1"/>
  <c r="I273"/>
  <c r="L273" s="1"/>
  <c r="I275"/>
  <c r="L275" s="1"/>
  <c r="I276"/>
  <c r="L276" s="1"/>
  <c r="I277"/>
  <c r="L277" s="1"/>
  <c r="I278"/>
  <c r="L278" s="1"/>
  <c r="I279"/>
  <c r="L279" s="1"/>
  <c r="I280"/>
  <c r="L280" s="1"/>
  <c r="I281"/>
  <c r="L281" s="1"/>
  <c r="I282"/>
  <c r="L282" s="1"/>
  <c r="I283"/>
  <c r="L283" s="1"/>
  <c r="I284"/>
  <c r="L284" s="1"/>
  <c r="I285"/>
  <c r="L285" s="1"/>
  <c r="I286"/>
  <c r="L286" s="1"/>
  <c r="I287"/>
  <c r="L287" s="1"/>
  <c r="I288"/>
  <c r="L288" s="1"/>
  <c r="I289"/>
  <c r="L289" s="1"/>
  <c r="K48" l="1"/>
  <c r="K274"/>
  <c r="K275"/>
  <c r="K278"/>
  <c r="K277"/>
  <c r="K280"/>
  <c r="K279"/>
  <c r="K276"/>
  <c r="K50"/>
  <c r="K49"/>
  <c r="I60"/>
  <c r="L60" s="1"/>
  <c r="J60"/>
  <c r="I61"/>
  <c r="L61" s="1"/>
  <c r="J61"/>
  <c r="I62"/>
  <c r="L62" s="1"/>
  <c r="J62"/>
  <c r="I63"/>
  <c r="L63" s="1"/>
  <c r="J63"/>
  <c r="I64"/>
  <c r="L64" s="1"/>
  <c r="J64"/>
  <c r="I65"/>
  <c r="L65" s="1"/>
  <c r="J65"/>
  <c r="J312"/>
  <c r="J313"/>
  <c r="J314"/>
  <c r="J315"/>
  <c r="J316"/>
  <c r="J317"/>
  <c r="J318"/>
  <c r="J319"/>
  <c r="J320"/>
  <c r="J311"/>
  <c r="I46"/>
  <c r="L46" s="1"/>
  <c r="J46"/>
  <c r="I47"/>
  <c r="L47" s="1"/>
  <c r="J47"/>
  <c r="L48"/>
  <c r="L49"/>
  <c r="L50"/>
  <c r="L51"/>
  <c r="I52"/>
  <c r="L52" s="1"/>
  <c r="I53"/>
  <c r="L53" s="1"/>
  <c r="J53"/>
  <c r="I54"/>
  <c r="L54" s="1"/>
  <c r="J54"/>
  <c r="I55"/>
  <c r="L55" s="1"/>
  <c r="J55"/>
  <c r="I56"/>
  <c r="L56" s="1"/>
  <c r="J56"/>
  <c r="I57"/>
  <c r="L57" s="1"/>
  <c r="J57"/>
  <c r="I58"/>
  <c r="L58" s="1"/>
  <c r="J58"/>
  <c r="I59"/>
  <c r="L59" s="1"/>
  <c r="J59"/>
  <c r="I45"/>
  <c r="L45" s="1"/>
  <c r="J45"/>
  <c r="J44"/>
  <c r="I44"/>
  <c r="L44" s="1"/>
  <c r="J43"/>
  <c r="I43"/>
  <c r="L43" s="1"/>
  <c r="J42"/>
  <c r="I42"/>
  <c r="L42" s="1"/>
  <c r="J41"/>
  <c r="I41"/>
  <c r="L41" s="1"/>
  <c r="J40"/>
  <c r="I40"/>
  <c r="L40" s="1"/>
  <c r="J39"/>
  <c r="I39"/>
  <c r="L39" s="1"/>
  <c r="J38"/>
  <c r="I38"/>
  <c r="L38" s="1"/>
  <c r="J37"/>
  <c r="I37"/>
  <c r="L37" s="1"/>
  <c r="J36"/>
  <c r="I36"/>
  <c r="L36" s="1"/>
  <c r="J35"/>
  <c r="I35"/>
  <c r="L35" s="1"/>
  <c r="J34"/>
  <c r="I34"/>
  <c r="L34" s="1"/>
  <c r="J33"/>
  <c r="I33"/>
  <c r="L33" s="1"/>
  <c r="J32"/>
  <c r="I32"/>
  <c r="L32" s="1"/>
  <c r="J31"/>
  <c r="L31"/>
  <c r="J30"/>
  <c r="I30"/>
  <c r="L30" s="1"/>
  <c r="J29"/>
  <c r="I29"/>
  <c r="L29" s="1"/>
  <c r="J28"/>
  <c r="I28"/>
  <c r="L28" s="1"/>
  <c r="J27"/>
  <c r="I27"/>
  <c r="L27" s="1"/>
  <c r="J26"/>
  <c r="I26"/>
  <c r="L26" s="1"/>
  <c r="J25"/>
  <c r="I25"/>
  <c r="L25" s="1"/>
  <c r="J24"/>
  <c r="I24"/>
  <c r="L24" s="1"/>
  <c r="J23"/>
  <c r="I23"/>
  <c r="L23" s="1"/>
  <c r="J22"/>
  <c r="I22"/>
  <c r="L22" s="1"/>
  <c r="J21"/>
  <c r="I21"/>
  <c r="L21" s="1"/>
  <c r="J20"/>
  <c r="I20"/>
  <c r="L20" s="1"/>
  <c r="J19"/>
  <c r="I19"/>
  <c r="L19" s="1"/>
  <c r="J18"/>
  <c r="I18"/>
  <c r="L18" s="1"/>
  <c r="J17"/>
  <c r="I17"/>
  <c r="L17" s="1"/>
  <c r="J16"/>
  <c r="I16"/>
  <c r="L16" s="1"/>
  <c r="J15"/>
  <c r="I15"/>
  <c r="L15" s="1"/>
  <c r="J14"/>
  <c r="I14"/>
  <c r="L14" s="1"/>
  <c r="J13"/>
  <c r="I13"/>
  <c r="L13" s="1"/>
  <c r="J12"/>
  <c r="I12"/>
  <c r="L12" s="1"/>
  <c r="J11"/>
  <c r="I11"/>
  <c r="L11" s="1"/>
  <c r="J10"/>
  <c r="I10"/>
  <c r="L10" s="1"/>
  <c r="J9"/>
  <c r="I9"/>
  <c r="L9" s="1"/>
  <c r="K52" l="1"/>
  <c r="L66"/>
  <c r="K60"/>
  <c r="K319"/>
  <c r="K317"/>
  <c r="K315"/>
  <c r="K313"/>
  <c r="K320"/>
  <c r="K318"/>
  <c r="K316"/>
  <c r="K314"/>
  <c r="K312"/>
  <c r="K63"/>
  <c r="K311"/>
  <c r="K64"/>
  <c r="K62"/>
  <c r="K65"/>
  <c r="K61"/>
  <c r="K58"/>
  <c r="K56"/>
  <c r="K54"/>
  <c r="K46"/>
  <c r="K59"/>
  <c r="K57"/>
  <c r="K55"/>
  <c r="K53"/>
  <c r="K47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J72" l="1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I72" l="1"/>
  <c r="L72" s="1"/>
  <c r="L321" s="1"/>
  <c r="K110" l="1"/>
  <c r="K85"/>
  <c r="K237"/>
  <c r="K74"/>
  <c r="K129"/>
  <c r="K202"/>
  <c r="K241"/>
  <c r="K96"/>
  <c r="K125"/>
  <c r="K144"/>
  <c r="K216"/>
  <c r="K99"/>
  <c r="K81"/>
  <c r="K159"/>
  <c r="K233"/>
  <c r="K187"/>
  <c r="K300"/>
  <c r="K267"/>
  <c r="K251"/>
  <c r="K310"/>
  <c r="K302"/>
  <c r="K298"/>
  <c r="K290"/>
  <c r="K273"/>
  <c r="K265"/>
  <c r="K258"/>
  <c r="K245"/>
  <c r="K238"/>
  <c r="K230"/>
  <c r="K227"/>
  <c r="K124"/>
  <c r="K226"/>
  <c r="K222"/>
  <c r="K218"/>
  <c r="K212"/>
  <c r="K208"/>
  <c r="K206"/>
  <c r="K198"/>
  <c r="K195"/>
  <c r="K191"/>
  <c r="K183"/>
  <c r="K176"/>
  <c r="K168"/>
  <c r="K163"/>
  <c r="K155"/>
  <c r="K151"/>
  <c r="K148"/>
  <c r="K140"/>
  <c r="K136"/>
  <c r="K133"/>
  <c r="K121"/>
  <c r="K118"/>
  <c r="K107"/>
  <c r="K103"/>
  <c r="K93"/>
  <c r="K89"/>
  <c r="K77"/>
  <c r="K76"/>
  <c r="K94"/>
  <c r="K117"/>
  <c r="K79"/>
  <c r="K86"/>
  <c r="K72"/>
  <c r="K113"/>
  <c r="K142"/>
  <c r="K160"/>
  <c r="K182"/>
  <c r="K200"/>
  <c r="K225"/>
  <c r="K114"/>
  <c r="K143"/>
  <c r="K161"/>
  <c r="K177"/>
  <c r="K201"/>
  <c r="K217"/>
  <c r="K101"/>
  <c r="K134"/>
  <c r="K152"/>
  <c r="K175"/>
  <c r="K193"/>
  <c r="K209"/>
  <c r="K75"/>
  <c r="K116"/>
  <c r="K141"/>
  <c r="K166"/>
  <c r="K181"/>
  <c r="K199"/>
  <c r="K221"/>
  <c r="K231"/>
  <c r="K246"/>
  <c r="K259"/>
  <c r="K291"/>
  <c r="K307"/>
  <c r="K172"/>
  <c r="K229"/>
  <c r="K244"/>
  <c r="K257"/>
  <c r="K272"/>
  <c r="K305"/>
  <c r="K308"/>
  <c r="K292"/>
  <c r="K281"/>
  <c r="K263"/>
  <c r="K247"/>
  <c r="K243"/>
  <c r="K240"/>
  <c r="K236"/>
  <c r="K232"/>
  <c r="K78"/>
  <c r="K102"/>
  <c r="K120"/>
  <c r="K82"/>
  <c r="K106"/>
  <c r="K123"/>
  <c r="K112"/>
  <c r="K90"/>
  <c r="K127"/>
  <c r="K145"/>
  <c r="K167"/>
  <c r="K185"/>
  <c r="K203"/>
  <c r="K87"/>
  <c r="K128"/>
  <c r="K146"/>
  <c r="K164"/>
  <c r="K186"/>
  <c r="K204"/>
  <c r="K219"/>
  <c r="K119"/>
  <c r="K137"/>
  <c r="K162"/>
  <c r="K178"/>
  <c r="K126"/>
  <c r="K150"/>
  <c r="K184"/>
  <c r="K224"/>
  <c r="K235"/>
  <c r="K250"/>
  <c r="K295"/>
  <c r="K248"/>
  <c r="K261"/>
  <c r="K282"/>
  <c r="K293"/>
  <c r="K309"/>
  <c r="K296"/>
  <c r="K284"/>
  <c r="K260"/>
  <c r="K88"/>
  <c r="K105"/>
  <c r="K122"/>
  <c r="K92"/>
  <c r="K109"/>
  <c r="K80"/>
  <c r="K97"/>
  <c r="K115"/>
  <c r="K130"/>
  <c r="K154"/>
  <c r="K170"/>
  <c r="K188"/>
  <c r="K211"/>
  <c r="K104"/>
  <c r="K131"/>
  <c r="K171"/>
  <c r="K189"/>
  <c r="K207"/>
  <c r="K147"/>
  <c r="K165"/>
  <c r="K180"/>
  <c r="K205"/>
  <c r="K220"/>
  <c r="K135"/>
  <c r="K153"/>
  <c r="K169"/>
  <c r="K194"/>
  <c r="K210"/>
  <c r="K239"/>
  <c r="K266"/>
  <c r="K299"/>
  <c r="K252"/>
  <c r="K264"/>
  <c r="K285"/>
  <c r="K297"/>
  <c r="K304"/>
  <c r="K289"/>
  <c r="K271"/>
  <c r="K256"/>
  <c r="K228"/>
  <c r="K306"/>
  <c r="K294"/>
  <c r="K287"/>
  <c r="K283"/>
  <c r="K269"/>
  <c r="K262"/>
  <c r="K254"/>
  <c r="K249"/>
  <c r="K234"/>
  <c r="K73"/>
  <c r="K91"/>
  <c r="K108"/>
  <c r="K95"/>
  <c r="K111"/>
  <c r="K83"/>
  <c r="K100"/>
  <c r="K139"/>
  <c r="K157"/>
  <c r="K173"/>
  <c r="K197"/>
  <c r="K214"/>
  <c r="K158"/>
  <c r="K174"/>
  <c r="K192"/>
  <c r="K215"/>
  <c r="K84"/>
  <c r="K132"/>
  <c r="K149"/>
  <c r="K190"/>
  <c r="K223"/>
  <c r="K98"/>
  <c r="K138"/>
  <c r="K156"/>
  <c r="K179"/>
  <c r="K196"/>
  <c r="K213"/>
  <c r="K242"/>
  <c r="K255"/>
  <c r="K270"/>
  <c r="K288"/>
  <c r="K303"/>
  <c r="K253"/>
  <c r="K268"/>
  <c r="K286"/>
  <c r="K301"/>
</calcChain>
</file>

<file path=xl/sharedStrings.xml><?xml version="1.0" encoding="utf-8"?>
<sst xmlns="http://schemas.openxmlformats.org/spreadsheetml/2006/main" count="669" uniqueCount="321">
  <si>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</si>
  <si>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№ п/п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</si>
  <si>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</si>
  <si>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</si>
  <si>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</si>
  <si>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</si>
  <si>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</si>
  <si>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Коммерческое предложение № 1 (руб., коп.)</t>
  </si>
  <si>
    <t>Коммерческое предложение № 2 (руб., коп.)</t>
  </si>
  <si>
    <t>Коммерческое предложение № 3 (руб., коп.)</t>
  </si>
  <si>
    <t>Среднее квадратичное отклонение</t>
  </si>
  <si>
    <t>шт.</t>
  </si>
  <si>
    <t>Итого:</t>
  </si>
  <si>
    <t xml:space="preserve">В соответствии с произведенными расчетами и представленными коммерческими предложениями, с учетом принципа эффективности использования бюджетных средств, закрепленного в ст. 34. БК РФ, письма Министерства финансов РФ от 16 июня 2017 г. N 24-01-10/37713, и выделенных на данные цели лимитов бюджетных обязательств, Заказчиком принято решение указать наименьшую цену из представленных в обосновании НМЦК коммерческих предложений. </t>
  </si>
  <si>
    <t>Линейка сканирования сканера</t>
  </si>
  <si>
    <t>Блок питания сканера</t>
  </si>
  <si>
    <t>Комплект роликов сканера</t>
  </si>
  <si>
    <t>Главный двигатель сканера</t>
  </si>
  <si>
    <t>Плата управления сканера</t>
  </si>
  <si>
    <t>Блок питания монитора</t>
  </si>
  <si>
    <t>Плата управления монитора</t>
  </si>
  <si>
    <t>Аккумулятор 12V, 7,2Ah</t>
  </si>
  <si>
    <t>Аккумулятор 12V, 9Ah</t>
  </si>
  <si>
    <t>Аккумулятор 12V, 4.5Ah</t>
  </si>
  <si>
    <t>Аккумулятор 12V, 12Ah</t>
  </si>
  <si>
    <t>Материнская плата Soc AM4</t>
  </si>
  <si>
    <t>Материнская плата Soc 1700</t>
  </si>
  <si>
    <t>Блок питания ATX 450W</t>
  </si>
  <si>
    <t>Блок питания ATX 500W</t>
  </si>
  <si>
    <t>Жесткий диск SATA-III 1Tb 7200rpm 3.5"</t>
  </si>
  <si>
    <t>Жесткий диск SATA-III 2Tb 7200rpm 3.5"</t>
  </si>
  <si>
    <t>Видеокарта PCI-E 210 1Gb</t>
  </si>
  <si>
    <t>Накопитель SSD PCIe 3.0 x4 256GB M.2 2280</t>
  </si>
  <si>
    <t>Накопитель SSD PCIe 3.0 x4 512GB M.2 2280</t>
  </si>
  <si>
    <t>Накопитель SSD SATA III 256Gb 2.5"</t>
  </si>
  <si>
    <t>Накопитель SSD SATA III 1Tb 2.5"</t>
  </si>
  <si>
    <t>Накопитель SSD SATA III 512Gb 2.5"</t>
  </si>
  <si>
    <t>Оперативная память DDR3 8Gb 1600MHz</t>
  </si>
  <si>
    <t>Оперативная память DDR4 8Gb 2666MHz</t>
  </si>
  <si>
    <t>Оперативная память DDR4 16Gb 3200MHz</t>
  </si>
  <si>
    <r>
      <rPr>
        <b/>
        <sz val="10"/>
        <color indexed="8"/>
        <rFont val="PT Astra Serif"/>
        <family val="1"/>
        <charset val="204"/>
      </rPr>
      <t>Примечание:</t>
    </r>
    <r>
      <rPr>
        <sz val="10"/>
        <color indexed="8"/>
        <rFont val="PT Astra Serif"/>
        <family val="1"/>
        <charset val="204"/>
      </rPr>
      <t xml:space="preserve"> При техническом обслуживании и ремонте могут использоваться запасные части как с оригинальными каталожными номерами, так и с эквивалентными (аналогичными), соответствующими по своим техническим характеристикам оригинальным.</t>
    </r>
  </si>
  <si>
    <t>Начальная (максимальная) цена контракта на оказание услуг по техническому обслуживанию и ремонту компьютерной и копировально-печатной техники, заправке картриджей, сформирована исходя из доведенных лимитов бюджетных обязательств на 2026, 2027 годы с использованием метода сопоставимых рыночных цен (анализа рынка) на основании предложенных коммерческих предложений.</t>
  </si>
  <si>
    <t xml:space="preserve">Наименьшая цена за единицу &lt;ц&gt; </t>
  </si>
  <si>
    <t>Монитор Acer V238HLBD</t>
  </si>
  <si>
    <t xml:space="preserve">Начальная (максимальная) цена объема оказываемых услуг (выполняемых работ) по ремонту оборудования и заправке картриджей Заказчика: </t>
  </si>
  <si>
    <t>Удлинитель ограничителя (складывающийся)</t>
  </si>
  <si>
    <t>Двигатель сканера</t>
  </si>
  <si>
    <t>Актуатор (флажок) датчика выхода бумаги</t>
  </si>
  <si>
    <t>Шлейф</t>
  </si>
  <si>
    <t>Плата управления двигателем</t>
  </si>
  <si>
    <t>Ролик узла дуплекса в сборе</t>
  </si>
  <si>
    <t>Многоцелевой ролик подачи</t>
  </si>
  <si>
    <t>Узел вывода отпечатков в сборе</t>
  </si>
  <si>
    <t>Главная плата</t>
  </si>
  <si>
    <t>Активатор наличия оригинала в автоподатчике</t>
  </si>
  <si>
    <t>Направляющая ролика отделения (DP)</t>
  </si>
  <si>
    <t>Вал регистрации</t>
  </si>
  <si>
    <t>Узел захвата ручной подачи</t>
  </si>
  <si>
    <t>Редуктор в сборе</t>
  </si>
  <si>
    <t>Главный мотор</t>
  </si>
  <si>
    <t>Соленоид</t>
  </si>
  <si>
    <t>Печь в сборе</t>
  </si>
  <si>
    <t>Блок лазера (сканер)</t>
  </si>
  <si>
    <t>Плата питания низковольтная главная</t>
  </si>
  <si>
    <t>Главная плата (форматтер)</t>
  </si>
  <si>
    <t>Направляющая входа</t>
  </si>
  <si>
    <t>Площадка разделения</t>
  </si>
  <si>
    <t>Тормозная площадка в сборе</t>
  </si>
  <si>
    <t>Узел фиксации</t>
  </si>
  <si>
    <t>Узел закрепления</t>
  </si>
  <si>
    <t>Основание ролика захвата</t>
  </si>
  <si>
    <t>Вал захвата бумаги</t>
  </si>
  <si>
    <t>Главный мотор в сборе</t>
  </si>
  <si>
    <t>Резиновый прижимной вал</t>
  </si>
  <si>
    <t>Термопленка</t>
  </si>
  <si>
    <t>Блок сканера (лазер)</t>
  </si>
  <si>
    <t>Плата питания</t>
  </si>
  <si>
    <t>Плата форматирования с USB</t>
  </si>
  <si>
    <t xml:space="preserve">Шлейф лампы сканирования </t>
  </si>
  <si>
    <t xml:space="preserve">Плата форматирования </t>
  </si>
  <si>
    <t xml:space="preserve">Блок питания </t>
  </si>
  <si>
    <t xml:space="preserve">Лоток подачи </t>
  </si>
  <si>
    <t xml:space="preserve">Набор шестерней </t>
  </si>
  <si>
    <t xml:space="preserve">Резиновый вал </t>
  </si>
  <si>
    <t xml:space="preserve">Узел сканера </t>
  </si>
  <si>
    <t>Узел термозакрепления в сборе</t>
  </si>
  <si>
    <t xml:space="preserve">Термоплёнка </t>
  </si>
  <si>
    <t xml:space="preserve">Шаговый двигатель (мотор) </t>
  </si>
  <si>
    <t xml:space="preserve">Узел захвата бумаги </t>
  </si>
  <si>
    <t xml:space="preserve">Вал захвата бумаги </t>
  </si>
  <si>
    <t xml:space="preserve">Плата форматирования (не сетевая) </t>
  </si>
  <si>
    <t xml:space="preserve">Шестерня 27T/18T привода прижимного и выходного валов </t>
  </si>
  <si>
    <t xml:space="preserve">Блок сканера (лазер) </t>
  </si>
  <si>
    <t xml:space="preserve">Ролик подачи (подхвата) </t>
  </si>
  <si>
    <t xml:space="preserve">Тормозная площадка </t>
  </si>
  <si>
    <t xml:space="preserve">Ролик подачи/захвата </t>
  </si>
  <si>
    <t xml:space="preserve">Вал резиновый </t>
  </si>
  <si>
    <t xml:space="preserve">Бушинг резинового вала  </t>
  </si>
  <si>
    <t xml:space="preserve">Термопленка </t>
  </si>
  <si>
    <t xml:space="preserve">Направляющая фьюзера </t>
  </si>
  <si>
    <t xml:space="preserve">Ось привода ролика захвата </t>
  </si>
  <si>
    <t xml:space="preserve">Ролик захвата бумаги </t>
  </si>
  <si>
    <t xml:space="preserve">Ролик захвата бумаги из кассеты </t>
  </si>
  <si>
    <t>Термоэлемент 220V</t>
  </si>
  <si>
    <t>Ось привода ролика захвата</t>
  </si>
  <si>
    <t>Муфта узла захвата из кассеты</t>
  </si>
  <si>
    <t>Дуплекс в сборе</t>
  </si>
  <si>
    <t>Мотор</t>
  </si>
  <si>
    <t>Резиновый вал</t>
  </si>
  <si>
    <t>Плата форматирования (сетевая)</t>
  </si>
  <si>
    <t xml:space="preserve">Стекло сканера </t>
  </si>
  <si>
    <t xml:space="preserve">Панель управления в сборе </t>
  </si>
  <si>
    <t xml:space="preserve">Сканирующая линейка в сборе с редуктором планшетного сканера </t>
  </si>
  <si>
    <t xml:space="preserve">Мотор сканера </t>
  </si>
  <si>
    <t xml:space="preserve">Узел термозакрепления (печь в сборе) </t>
  </si>
  <si>
    <t xml:space="preserve">Шестерня резинового вала </t>
  </si>
  <si>
    <t xml:space="preserve">Шарнир (держатель) сканера в сборе </t>
  </si>
  <si>
    <t xml:space="preserve">Шестерня-муфта привода печи </t>
  </si>
  <si>
    <t xml:space="preserve">Ролик захвата </t>
  </si>
  <si>
    <t xml:space="preserve">Автоподатчик </t>
  </si>
  <si>
    <t xml:space="preserve">Барабан </t>
  </si>
  <si>
    <t xml:space="preserve">Ракель </t>
  </si>
  <si>
    <t xml:space="preserve">Комплект роликов </t>
  </si>
  <si>
    <t xml:space="preserve">Втулка тефлонового вала левая </t>
  </si>
  <si>
    <t xml:space="preserve">Втулка тефлонового вала правая </t>
  </si>
  <si>
    <t xml:space="preserve">Блок проявки </t>
  </si>
  <si>
    <t xml:space="preserve">Вал тефлоновый (верхний) </t>
  </si>
  <si>
    <t xml:space="preserve">Главная плата в сборе </t>
  </si>
  <si>
    <t xml:space="preserve">Плата панели управления с ЖК экраном в сборе </t>
  </si>
  <si>
    <t xml:space="preserve">Плата питания </t>
  </si>
  <si>
    <t xml:space="preserve">Узел дуплекса в сборе </t>
  </si>
  <si>
    <t>Шестерня Z19L задняя</t>
  </si>
  <si>
    <t xml:space="preserve">Пружина ввода универсального лотка </t>
  </si>
  <si>
    <t xml:space="preserve">Шестерня узла регистрации </t>
  </si>
  <si>
    <t xml:space="preserve">Втулка вала регистрации левая </t>
  </si>
  <si>
    <t>Флажок регистрации</t>
  </si>
  <si>
    <t>Шестерня Z85L-Z38L</t>
  </si>
  <si>
    <t>Шестерня Z70L-Z29R</t>
  </si>
  <si>
    <t>Рама узла подачи в сборе</t>
  </si>
  <si>
    <t>Термистор</t>
  </si>
  <si>
    <t xml:space="preserve">Вал переноса (коротрон) </t>
  </si>
  <si>
    <t xml:space="preserve">Плата управления аппарата </t>
  </si>
  <si>
    <t xml:space="preserve">Печь в сборе </t>
  </si>
  <si>
    <t xml:space="preserve">Блок лазера (сканер) </t>
  </si>
  <si>
    <t>Ползунок блока сканера</t>
  </si>
  <si>
    <t xml:space="preserve">Бункер отработанного тонера </t>
  </si>
  <si>
    <t xml:space="preserve">Оптический датчик захвата бумаги </t>
  </si>
  <si>
    <t xml:space="preserve">Ролик подачи бумаги </t>
  </si>
  <si>
    <t xml:space="preserve">Шестерня привода подачи тонера </t>
  </si>
  <si>
    <t xml:space="preserve">Соединительное кольцо ролика захвата </t>
  </si>
  <si>
    <t>Шестерня главного привода Z35S</t>
  </si>
  <si>
    <t>Узел захвата/подачи в сборе</t>
  </si>
  <si>
    <t xml:space="preserve">Шестерня привода тефлонового вала </t>
  </si>
  <si>
    <t>Плата форматирования</t>
  </si>
  <si>
    <t>Резиновая насадка ролика захвата бумаги</t>
  </si>
  <si>
    <t>Тефлоновый вал</t>
  </si>
  <si>
    <t>Прижимной (резиновый) вал</t>
  </si>
  <si>
    <t>Направляющая подачи верхняя</t>
  </si>
  <si>
    <t>Шлейф планшетного сканера</t>
  </si>
  <si>
    <t>Узел ADF (без крышки сканера)</t>
  </si>
  <si>
    <t>Узел захвата в сборе в ADF (ролики + тормозная площадка)</t>
  </si>
  <si>
    <t>Тормозная площадка из ADF</t>
  </si>
  <si>
    <t>Узел захвата в сборе</t>
  </si>
  <si>
    <t>Мотор шаговый</t>
  </si>
  <si>
    <t>Узел термозакрепления (печь в сборе)</t>
  </si>
  <si>
    <t>Сканирующая линейка в сборе</t>
  </si>
  <si>
    <t>Шлейф сканирующей линейки HP</t>
  </si>
  <si>
    <t xml:space="preserve">Передаточная шестерня </t>
  </si>
  <si>
    <t>Узел регистрации в сборе</t>
  </si>
  <si>
    <t>Ремкомплект захвата в ADF</t>
  </si>
  <si>
    <t>ADF в сборе</t>
  </si>
  <si>
    <t>Узел датчика регистрации</t>
  </si>
  <si>
    <t>Узел привода дуплекса (3 шестерни на держателе)</t>
  </si>
  <si>
    <t>Вал выхода бумаги из печи в сборе</t>
  </si>
  <si>
    <t>Шарниры (петли) комплект ADF</t>
  </si>
  <si>
    <t xml:space="preserve">Бушинг тефлонового вала (левый) </t>
  </si>
  <si>
    <t xml:space="preserve">Бушинг тефлонового вала (правый) </t>
  </si>
  <si>
    <t xml:space="preserve">Вал резиновый (прижимной) </t>
  </si>
  <si>
    <t xml:space="preserve">Подшипник вала прижима (рез.) </t>
  </si>
  <si>
    <t xml:space="preserve">Тормозная площадка в сборе </t>
  </si>
  <si>
    <t xml:space="preserve">Шестерня </t>
  </si>
  <si>
    <t xml:space="preserve">Тефлоновый вал </t>
  </si>
  <si>
    <t xml:space="preserve">Главный редуктор в сборе с мотором (двиг.) </t>
  </si>
  <si>
    <t xml:space="preserve">Лампа нагрева (галогенная) 220V </t>
  </si>
  <si>
    <t xml:space="preserve">Узел термозакрепления в сборе </t>
  </si>
  <si>
    <t>Бушинг тефлонового вала (2 шт./компл.)</t>
  </si>
  <si>
    <t>Бушинг резинового вала (2 шт./комп.)</t>
  </si>
  <si>
    <t xml:space="preserve">Шлейф сканирующей линейки </t>
  </si>
  <si>
    <t xml:space="preserve">Шестерня тефлонового вала </t>
  </si>
  <si>
    <t xml:space="preserve">Ролик отделения </t>
  </si>
  <si>
    <t xml:space="preserve">Термистор </t>
  </si>
  <si>
    <t>Плата управления</t>
  </si>
  <si>
    <t>Держатель направляющей</t>
  </si>
  <si>
    <t>Узел захвата бумаги</t>
  </si>
  <si>
    <t>Узел ролика отделения</t>
  </si>
  <si>
    <t>Площадка отделения в ADF</t>
  </si>
  <si>
    <t xml:space="preserve">Прижимной вал </t>
  </si>
  <si>
    <t>Датчик выхода из печи</t>
  </si>
  <si>
    <t>Шестерня 21T (ADF)</t>
  </si>
  <si>
    <t>Датчик наличия тонера</t>
  </si>
  <si>
    <t xml:space="preserve">Планшетный сканер в сборе </t>
  </si>
  <si>
    <t>Устройство охлаждения (кулер) ID-Cooling DK-19 PWM Soc-1700 черный 4-pin 14-26dB Al 95W 340gr Ret</t>
  </si>
  <si>
    <t>Устройство охлаждения (кулер) ID-Cooling SE-214-XT ARGB Soc-AM5/AM4/1151/1200/1700 черный 4-pin 16-29</t>
  </si>
  <si>
    <t>Принтер Brother HL-2142R</t>
  </si>
  <si>
    <t>Системный блок</t>
  </si>
  <si>
    <t>Совместимость со сканерами: Canon CanoScan 4400F; Epson GT-2500; Epson WorkForce DS-1630; Kyocera FS-6525MFP; Plustek SmartOffice PS188</t>
  </si>
  <si>
    <t xml:space="preserve">Совместимость с
МФУ Kyocera FS-6525MFP
</t>
  </si>
  <si>
    <t>Совместимость с принтером Brother HL-2142R</t>
  </si>
  <si>
    <t>Совместимость с  принтером Canon LBP 2900/L11121E</t>
  </si>
  <si>
    <t>Совместимость с МФУ Canon MF4018</t>
  </si>
  <si>
    <t>Совместимость с принтером HP LJ 1018/1020/1022</t>
  </si>
  <si>
    <t>Совместимость с принтером HP LJ P2015</t>
  </si>
  <si>
    <t>Совместимость с МФУ HP M1132 MFP</t>
  </si>
  <si>
    <t>Совместимость с МФУ Kyocera Ecosys 2030/2035</t>
  </si>
  <si>
    <t>Совместимость с МФУ Kyocera  FS-1025MFP</t>
  </si>
  <si>
    <t>Совместимость с принтером Kyocera FS 1120</t>
  </si>
  <si>
    <t>Совместимость с принтером Epson T50</t>
  </si>
  <si>
    <t>Совместимость с МФУ НР 3052</t>
  </si>
  <si>
    <t>Совместимость с МФУ НР 3390</t>
  </si>
  <si>
    <t>Совместимость с принтером Xerox Phaser 3250</t>
  </si>
  <si>
    <t>Совместимость с МФУ Pantum M7100W</t>
  </si>
  <si>
    <t>Совместимость с МФУ Canon MF4730</t>
  </si>
  <si>
    <t>компл.</t>
  </si>
  <si>
    <t>Сканер Canon CanoScan 4400F</t>
  </si>
  <si>
    <t>Сканер Epson GT-2500</t>
  </si>
  <si>
    <t>Сканер Epson WorkForce DS-1630</t>
  </si>
  <si>
    <t>Сканер Kyocera FS-6525MFP</t>
  </si>
  <si>
    <t>Сканер Plustek SmartOffice PS188</t>
  </si>
  <si>
    <t>Принтер HP LaserJet 1020</t>
  </si>
  <si>
    <t>Принтер HP LaserJet 1018</t>
  </si>
  <si>
    <t>Принтер HP LaserJet 1022</t>
  </si>
  <si>
    <t>Принтер HP LaserJet P2015d</t>
  </si>
  <si>
    <t>Принтер HP LaserJet Pro M1132 MFP</t>
  </si>
  <si>
    <t>Принтер Kyocera FS-1120D</t>
  </si>
  <si>
    <t>Принтер Xerox Phaser B310</t>
  </si>
  <si>
    <t>Принтер Epson Stylus Photo T50</t>
  </si>
  <si>
    <t>Принтер Xerox Phaser 3250DN</t>
  </si>
  <si>
    <t>Принтер Xerox B210</t>
  </si>
  <si>
    <t>МФУ Kyocera FS-3920DN</t>
  </si>
  <si>
    <t>МФУ Kyocera ECOSYS M2030dn</t>
  </si>
  <si>
    <t>МФУ Kyocera ECOSYS P2035d</t>
  </si>
  <si>
    <t>МФУ Kyocera FS-1025MFP</t>
  </si>
  <si>
    <t>МФУ HP LaserJet 3052</t>
  </si>
  <si>
    <t>МФУ HP LaserJet 3390</t>
  </si>
  <si>
    <t>МФУ Pantum BM5100ADW</t>
  </si>
  <si>
    <t>МФУ Pantum M7100W</t>
  </si>
  <si>
    <t>Монитор Samsung SyncMaster 740N</t>
  </si>
  <si>
    <t>Монитор LG Flatron L1942S-BFU</t>
  </si>
  <si>
    <t>Монитор Viewsonic VA1938WA</t>
  </si>
  <si>
    <t>Монитор Samsung B2230W</t>
  </si>
  <si>
    <t>Монитор Philips 226V3LSB25/01</t>
  </si>
  <si>
    <t>Монитор LG Flatron W2343S</t>
  </si>
  <si>
    <t>Монитор HannStar JC199D BREJE5</t>
  </si>
  <si>
    <t>Картридж HP/Canon</t>
  </si>
  <si>
    <t>Картридж Brother</t>
  </si>
  <si>
    <t>Картридж Kyocera TK-1130</t>
  </si>
  <si>
    <t>Картридж Kyocera TK-160</t>
  </si>
  <si>
    <t>Картридж Kyocera TK-1120</t>
  </si>
  <si>
    <t>Картридж Kyocera TK-1110</t>
  </si>
  <si>
    <t>Картридж Xerox 006R04379</t>
  </si>
  <si>
    <t>Картридж Kyocera TK-350</t>
  </si>
  <si>
    <t>Картридж Xerox 106R01374</t>
  </si>
  <si>
    <t>Картридж Xerox 106R04348</t>
  </si>
  <si>
    <t>Картридж Pantum TL-5120</t>
  </si>
  <si>
    <t>Картридж Pantum TL-420</t>
  </si>
  <si>
    <t>Картридж Kyocera TK-475</t>
  </si>
  <si>
    <t>Наименование, марка и/или модель оборудования / картриджа, подлежащего ремонту / заправке</t>
  </si>
  <si>
    <t>Наименование, характеристики запасных частей и расходных материало</t>
  </si>
  <si>
    <t>Заправка картриджа HP/Canon</t>
  </si>
  <si>
    <t>Заправка картриджа Brother</t>
  </si>
  <si>
    <t>Заправка картриджа Kyocera TK-1130</t>
  </si>
  <si>
    <t>Заправка картриджа Kyocera TK-160</t>
  </si>
  <si>
    <t>Заправка картриджа Kyocera TK-1120</t>
  </si>
  <si>
    <t>Заправка картриджа Kyocera TK-1110</t>
  </si>
  <si>
    <t>Заправка картриджа Xerox 006R04379</t>
  </si>
  <si>
    <t>Заправка картриджа Kyocera TK-350</t>
  </si>
  <si>
    <t>Заправка картриджа Xerox 106R01374</t>
  </si>
  <si>
    <t>Заправка картриджа Xerox 106R04348</t>
  </si>
  <si>
    <t>Заправка картриджа Pantum TL-5120</t>
  </si>
  <si>
    <t>Заправка картриджа Pantum TL-420</t>
  </si>
  <si>
    <t>Заправка картриджа Kyocera TK-475</t>
  </si>
  <si>
    <t>Начальная (максимальная) цена запасных частей и расходных материалов (далее - товара) необходимых ремонта оборудования и заправке картриджей:</t>
  </si>
  <si>
    <t>Принтер Canon L11121E</t>
  </si>
  <si>
    <t>Принтер Canon i-sensys LBP2900</t>
  </si>
  <si>
    <t>МФУ Canon i-sensys MF4018</t>
  </si>
  <si>
    <t>МФУ Canon i-sensys MF4730</t>
  </si>
  <si>
    <t>Ремонт ИБП</t>
  </si>
  <si>
    <t>Калибровка ИБП</t>
  </si>
  <si>
    <t>Замена АКБ ИБП</t>
  </si>
  <si>
    <t>Сброс памперса принтера Epson T50</t>
  </si>
  <si>
    <t>Техническое обслуживание блока проявки Kyocera</t>
  </si>
  <si>
    <t>Настройка програмного обеспечения</t>
  </si>
  <si>
    <t>Техническое обслуживание драм-юнита Kyocera</t>
  </si>
  <si>
    <t>Ремонтный комплект MK-475</t>
  </si>
  <si>
    <t>Ремонтный комплект MK-470</t>
  </si>
  <si>
    <t xml:space="preserve">Муфта </t>
  </si>
  <si>
    <t xml:space="preserve">Кабель узла сканера </t>
  </si>
  <si>
    <t>Вал тефлоновый (верхний)</t>
  </si>
  <si>
    <t>Ремкомплект</t>
  </si>
  <si>
    <t>Поглотитель чернил</t>
  </si>
  <si>
    <t>Блок питания ATX 400W</t>
  </si>
  <si>
    <t>Накопитель SSD PCIe 3.0 x4 1 TB M.2 2280</t>
  </si>
  <si>
    <t>Элемент питания для системной платы GPCR2032</t>
  </si>
  <si>
    <t>Главный коротрон MC-475</t>
  </si>
  <si>
    <t xml:space="preserve">Крышка ADF (задняя) </t>
  </si>
  <si>
    <t>Монитор</t>
  </si>
  <si>
    <t>Совместимость с МФУ Kyocera FS-3920DN</t>
  </si>
  <si>
    <r>
      <t xml:space="preserve">Коэффициент вариации цен V (%) </t>
    </r>
    <r>
      <rPr>
        <i/>
        <sz val="10"/>
        <color indexed="8"/>
        <rFont val="PT Astra Serif"/>
        <family val="1"/>
        <charset val="204"/>
      </rPr>
      <t>(не должен превышать 33%)</t>
    </r>
  </si>
  <si>
    <r>
      <rPr>
        <b/>
        <sz val="10"/>
        <color indexed="8"/>
        <rFont val="PT Astra Serif"/>
        <family val="1"/>
        <charset val="204"/>
      </rPr>
      <t xml:space="preserve">               Расчет Н(М)ЦК по формуле</t>
    </r>
    <r>
      <rPr>
        <sz val="10"/>
        <color indexed="8"/>
        <rFont val="PT Astra Serif"/>
        <family val="1"/>
        <charset val="204"/>
      </rPr>
      <t xml:space="preserve">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</si>
  <si>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 основании изложенного начальная (максимальная) цена запасных частей и расходных материалов необходимых для технического обслуживания и ремонта компьютерной и копировально-печатной техники, заправке картриджей составляет: 1 639 519 (один миллион шестьсот тридцать девять тысяч пятьсот девятнадцать) рублей 00 копеек.</t>
  </si>
  <si>
    <t>Максимальное значение цены контракта – 215 600 (двести пятнадцать тысяч шестьсот) рублей 00 копеек</t>
  </si>
  <si>
    <t xml:space="preserve">Шлейф планшетного сканера </t>
  </si>
  <si>
    <t>Подшипник вала</t>
  </si>
  <si>
    <t>Флажок сканера ADF</t>
  </si>
  <si>
    <t>Датчик наличия картриджа</t>
  </si>
  <si>
    <t>Направляющая картриджа, правая</t>
  </si>
  <si>
    <t>Направляющяя картриджа, левая</t>
  </si>
  <si>
    <t>Главный двигатель</t>
  </si>
  <si>
    <t>Лоток выхода бумаги</t>
  </si>
  <si>
    <t>Устройство охлаждения (кулер) ID-Cooling SE-903-SD V3 Soc-AM5/AM4/1151/1200/1700 3-pin 23dB Al+Cu130W</t>
  </si>
  <si>
    <t>Радиатор с вентилятором IntelS115x/1200 OEM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</si>
</sst>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indexed="8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i/>
      <sz val="10"/>
      <color indexed="8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sz val="1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4" fontId="1" fillId="0" borderId="0" xfId="0" applyNumberFormat="1" applyFont="1" applyAlignment="1">
      <alignment horizontal="center"/>
    </xf>
    <xf numFmtId="0" fontId="4" fillId="0" borderId="0" xfId="0" applyNumberFormat="1" applyFont="1" applyBorder="1" applyAlignment="1">
      <alignment horizontal="left" wrapText="1"/>
    </xf>
    <xf numFmtId="0" fontId="7" fillId="0" borderId="0" xfId="0" applyFont="1"/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wrapText="1"/>
    </xf>
    <xf numFmtId="0" fontId="11" fillId="0" borderId="4" xfId="0" applyFont="1" applyBorder="1" applyAlignment="1">
      <alignment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1" fillId="0" borderId="9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110</xdr:row>
      <xdr:rowOff>762000</xdr:rowOff>
    </xdr:from>
    <xdr:to>
      <xdr:col>10</xdr:col>
      <xdr:colOff>1495425</xdr:colOff>
      <xdr:row>110</xdr:row>
      <xdr:rowOff>1104900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78BC79B-7B49-4CAD-ADED-9C3A80B9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649200" y="2647950"/>
          <a:ext cx="12763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57150</xdr:colOff>
      <xdr:row>110</xdr:row>
      <xdr:rowOff>428625</xdr:rowOff>
    </xdr:from>
    <xdr:to>
      <xdr:col>9</xdr:col>
      <xdr:colOff>1571625</xdr:colOff>
      <xdr:row>110</xdr:row>
      <xdr:rowOff>866775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7446B05-521D-4541-AFA7-F2519948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44225" y="2314575"/>
          <a:ext cx="15144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704850</xdr:colOff>
      <xdr:row>110</xdr:row>
      <xdr:rowOff>1200150</xdr:rowOff>
    </xdr:from>
    <xdr:to>
      <xdr:col>11</xdr:col>
      <xdr:colOff>2200275</xdr:colOff>
      <xdr:row>111</xdr:row>
      <xdr:rowOff>19050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6EE78536-B898-46DE-B487-C4D4E2CC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754225" y="3286125"/>
          <a:ext cx="1495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714375</xdr:colOff>
      <xdr:row>110</xdr:row>
      <xdr:rowOff>1019175</xdr:rowOff>
    </xdr:from>
    <xdr:to>
      <xdr:col>11</xdr:col>
      <xdr:colOff>866775</xdr:colOff>
      <xdr:row>110</xdr:row>
      <xdr:rowOff>1247775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F96AD060-003D-4B43-BFA2-9D1FB2EC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763750" y="31051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48</xdr:row>
      <xdr:rowOff>657225</xdr:rowOff>
    </xdr:from>
    <xdr:to>
      <xdr:col>10</xdr:col>
      <xdr:colOff>1285875</xdr:colOff>
      <xdr:row>48</xdr:row>
      <xdr:rowOff>1000125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578BC79B-7B49-4CAD-ADED-9C3A80B9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515850" y="2438400"/>
          <a:ext cx="12763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352425</xdr:colOff>
      <xdr:row>48</xdr:row>
      <xdr:rowOff>1209675</xdr:rowOff>
    </xdr:from>
    <xdr:to>
      <xdr:col>11</xdr:col>
      <xdr:colOff>1847850</xdr:colOff>
      <xdr:row>48</xdr:row>
      <xdr:rowOff>1571625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xmlns="" id="{6EE78536-B898-46DE-B487-C4D4E2CC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01800" y="2990850"/>
          <a:ext cx="1495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581025</xdr:colOff>
      <xdr:row>48</xdr:row>
      <xdr:rowOff>1009650</xdr:rowOff>
    </xdr:from>
    <xdr:to>
      <xdr:col>11</xdr:col>
      <xdr:colOff>733425</xdr:colOff>
      <xdr:row>48</xdr:row>
      <xdr:rowOff>1238250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F96AD060-003D-4B43-BFA2-9D1FB2EC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630400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131445</xdr:colOff>
      <xdr:row>69</xdr:row>
      <xdr:rowOff>1091565</xdr:rowOff>
    </xdr:from>
    <xdr:to>
      <xdr:col>10</xdr:col>
      <xdr:colOff>1442085</xdr:colOff>
      <xdr:row>69</xdr:row>
      <xdr:rowOff>1434465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37695" y="15788640"/>
          <a:ext cx="131064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20955</xdr:colOff>
      <xdr:row>69</xdr:row>
      <xdr:rowOff>1022985</xdr:rowOff>
    </xdr:from>
    <xdr:to>
      <xdr:col>9</xdr:col>
      <xdr:colOff>1609725</xdr:colOff>
      <xdr:row>69</xdr:row>
      <xdr:rowOff>1457325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7955" y="15720060"/>
          <a:ext cx="158877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501015</xdr:colOff>
      <xdr:row>69</xdr:row>
      <xdr:rowOff>1202055</xdr:rowOff>
    </xdr:from>
    <xdr:to>
      <xdr:col>11</xdr:col>
      <xdr:colOff>2032635</xdr:colOff>
      <xdr:row>69</xdr:row>
      <xdr:rowOff>1560195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3950315" y="15899130"/>
          <a:ext cx="15316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708660</xdr:colOff>
      <xdr:row>69</xdr:row>
      <xdr:rowOff>1005840</xdr:rowOff>
    </xdr:from>
    <xdr:to>
      <xdr:col>11</xdr:col>
      <xdr:colOff>868680</xdr:colOff>
      <xdr:row>69</xdr:row>
      <xdr:rowOff>1234440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4157960" y="15702915"/>
          <a:ext cx="16002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131445</xdr:colOff>
      <xdr:row>6</xdr:row>
      <xdr:rowOff>1091565</xdr:rowOff>
    </xdr:from>
    <xdr:to>
      <xdr:col>10</xdr:col>
      <xdr:colOff>1442085</xdr:colOff>
      <xdr:row>6</xdr:row>
      <xdr:rowOff>1434465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37695" y="15788640"/>
          <a:ext cx="131064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20955</xdr:colOff>
      <xdr:row>6</xdr:row>
      <xdr:rowOff>1070610</xdr:rowOff>
    </xdr:from>
    <xdr:to>
      <xdr:col>9</xdr:col>
      <xdr:colOff>1609725</xdr:colOff>
      <xdr:row>6</xdr:row>
      <xdr:rowOff>1504950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7955" y="3061335"/>
          <a:ext cx="158877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501015</xdr:colOff>
      <xdr:row>6</xdr:row>
      <xdr:rowOff>1202055</xdr:rowOff>
    </xdr:from>
    <xdr:to>
      <xdr:col>11</xdr:col>
      <xdr:colOff>2032635</xdr:colOff>
      <xdr:row>6</xdr:row>
      <xdr:rowOff>1560195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3950315" y="15899130"/>
          <a:ext cx="15316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708660</xdr:colOff>
      <xdr:row>6</xdr:row>
      <xdr:rowOff>1005840</xdr:rowOff>
    </xdr:from>
    <xdr:to>
      <xdr:col>11</xdr:col>
      <xdr:colOff>868680</xdr:colOff>
      <xdr:row>6</xdr:row>
      <xdr:rowOff>1234440</xdr:rowOff>
    </xdr:to>
    <xdr:pic>
      <xdr:nvPicPr>
        <xdr:cNvPr id="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4157960" y="15702915"/>
          <a:ext cx="16002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8"/>
  <sheetViews>
    <sheetView tabSelected="1" view="pageBreakPreview" topLeftCell="A296" zoomScale="80" zoomScaleNormal="70" zoomScaleSheetLayoutView="80" workbookViewId="0">
      <selection activeCell="A330" sqref="A330:XFD331"/>
    </sheetView>
  </sheetViews>
  <sheetFormatPr defaultRowHeight="13.2"/>
  <cols>
    <col min="1" max="1" width="5.21875" style="12" customWidth="1"/>
    <col min="2" max="2" width="32.6640625" style="12" customWidth="1"/>
    <col min="3" max="3" width="26.6640625" style="12" customWidth="1"/>
    <col min="4" max="4" width="7.88671875" style="12" bestFit="1" customWidth="1"/>
    <col min="5" max="5" width="7.44140625" style="12" bestFit="1" customWidth="1"/>
    <col min="6" max="8" width="16.6640625" style="12" bestFit="1" customWidth="1"/>
    <col min="9" max="9" width="20.88671875" style="12" bestFit="1" customWidth="1"/>
    <col min="10" max="10" width="23.5546875" style="12" customWidth="1"/>
    <col min="11" max="11" width="22.44140625" style="12" customWidth="1"/>
    <col min="12" max="12" width="35.5546875" style="12" customWidth="1"/>
    <col min="13" max="16384" width="8.88671875" style="12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1.5" customHeight="1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33" customHeight="1">
      <c r="A3" s="56" t="s">
        <v>41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9.8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s="2" customFormat="1" ht="17.399999999999999" customHeight="1">
      <c r="A5" s="52" t="s">
        <v>44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42" customHeight="1">
      <c r="A6" s="53" t="s">
        <v>1</v>
      </c>
      <c r="B6" s="36" t="s">
        <v>266</v>
      </c>
      <c r="C6" s="37"/>
      <c r="D6" s="54" t="s">
        <v>2</v>
      </c>
      <c r="E6" s="54" t="s">
        <v>3</v>
      </c>
      <c r="F6" s="40" t="s">
        <v>4</v>
      </c>
      <c r="G6" s="58"/>
      <c r="H6" s="58"/>
      <c r="I6" s="63" t="s">
        <v>5</v>
      </c>
      <c r="J6" s="63"/>
      <c r="K6" s="63"/>
      <c r="L6" s="3" t="s">
        <v>6</v>
      </c>
    </row>
    <row r="7" spans="1:12" ht="126" customHeight="1">
      <c r="A7" s="54"/>
      <c r="B7" s="38"/>
      <c r="C7" s="39"/>
      <c r="D7" s="57"/>
      <c r="E7" s="57"/>
      <c r="F7" s="4" t="s">
        <v>7</v>
      </c>
      <c r="G7" s="4" t="s">
        <v>8</v>
      </c>
      <c r="H7" s="4" t="s">
        <v>9</v>
      </c>
      <c r="I7" s="24" t="s">
        <v>42</v>
      </c>
      <c r="J7" s="24" t="s">
        <v>10</v>
      </c>
      <c r="K7" s="33" t="s">
        <v>307</v>
      </c>
      <c r="L7" s="5" t="s">
        <v>308</v>
      </c>
    </row>
    <row r="8" spans="1:12">
      <c r="A8" s="19">
        <v>1</v>
      </c>
      <c r="B8" s="40">
        <v>2</v>
      </c>
      <c r="C8" s="41"/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</row>
    <row r="9" spans="1:12">
      <c r="A9" s="17">
        <v>1</v>
      </c>
      <c r="B9" s="34" t="s">
        <v>223</v>
      </c>
      <c r="C9" s="35"/>
      <c r="D9" s="18" t="s">
        <v>11</v>
      </c>
      <c r="E9" s="25">
        <v>1</v>
      </c>
      <c r="F9" s="27">
        <v>3980</v>
      </c>
      <c r="G9" s="26">
        <v>4000</v>
      </c>
      <c r="H9" s="21">
        <v>4100</v>
      </c>
      <c r="I9" s="22">
        <f>MIN(F9:H9)</f>
        <v>3980</v>
      </c>
      <c r="J9" s="7">
        <f>STDEV(F9:H9)</f>
        <v>64.291005073276708</v>
      </c>
      <c r="K9" s="7">
        <f>J9/I9*100</f>
        <v>1.6153518862632339</v>
      </c>
      <c r="L9" s="22">
        <f>I9*E9</f>
        <v>3980</v>
      </c>
    </row>
    <row r="10" spans="1:12" ht="13.2" customHeight="1">
      <c r="A10" s="17">
        <v>2</v>
      </c>
      <c r="B10" s="34" t="s">
        <v>224</v>
      </c>
      <c r="C10" s="35"/>
      <c r="D10" s="18" t="s">
        <v>11</v>
      </c>
      <c r="E10" s="25">
        <v>1</v>
      </c>
      <c r="F10" s="27">
        <v>3980</v>
      </c>
      <c r="G10" s="26">
        <v>4000</v>
      </c>
      <c r="H10" s="21">
        <v>4100</v>
      </c>
      <c r="I10" s="22">
        <f t="shared" ref="I10:I30" si="0">MIN(F10:H10)</f>
        <v>3980</v>
      </c>
      <c r="J10" s="7">
        <f t="shared" ref="J10:J30" si="1">STDEV(F10:H10)</f>
        <v>64.291005073276708</v>
      </c>
      <c r="K10" s="7">
        <f t="shared" ref="K10:K44" si="2">J10/I10*100</f>
        <v>1.6153518862632339</v>
      </c>
      <c r="L10" s="22">
        <f t="shared" ref="L10:L31" si="3">I10*E10</f>
        <v>3980</v>
      </c>
    </row>
    <row r="11" spans="1:12" ht="13.2" customHeight="1">
      <c r="A11" s="17">
        <v>3</v>
      </c>
      <c r="B11" s="34" t="s">
        <v>225</v>
      </c>
      <c r="C11" s="35"/>
      <c r="D11" s="18" t="s">
        <v>11</v>
      </c>
      <c r="E11" s="25">
        <v>1</v>
      </c>
      <c r="F11" s="27">
        <v>3980</v>
      </c>
      <c r="G11" s="26">
        <v>4000</v>
      </c>
      <c r="H11" s="21">
        <v>4100</v>
      </c>
      <c r="I11" s="22">
        <f t="shared" si="0"/>
        <v>3980</v>
      </c>
      <c r="J11" s="7">
        <f t="shared" si="1"/>
        <v>64.291005073276708</v>
      </c>
      <c r="K11" s="7">
        <f t="shared" si="2"/>
        <v>1.6153518862632339</v>
      </c>
      <c r="L11" s="22">
        <f t="shared" si="3"/>
        <v>3980</v>
      </c>
    </row>
    <row r="12" spans="1:12">
      <c r="A12" s="17">
        <v>4</v>
      </c>
      <c r="B12" s="34" t="s">
        <v>226</v>
      </c>
      <c r="C12" s="35"/>
      <c r="D12" s="18" t="s">
        <v>11</v>
      </c>
      <c r="E12" s="25">
        <v>1</v>
      </c>
      <c r="F12" s="27">
        <v>9980</v>
      </c>
      <c r="G12" s="26">
        <v>10000</v>
      </c>
      <c r="H12" s="21">
        <v>10253</v>
      </c>
      <c r="I12" s="22">
        <f t="shared" si="0"/>
        <v>9980</v>
      </c>
      <c r="J12" s="7">
        <f t="shared" si="1"/>
        <v>152.17205174848391</v>
      </c>
      <c r="K12" s="7">
        <f t="shared" si="2"/>
        <v>1.5247700576000391</v>
      </c>
      <c r="L12" s="22">
        <f t="shared" si="3"/>
        <v>9980</v>
      </c>
    </row>
    <row r="13" spans="1:12" ht="12.6" customHeight="1">
      <c r="A13" s="17">
        <v>5</v>
      </c>
      <c r="B13" s="34" t="s">
        <v>227</v>
      </c>
      <c r="C13" s="35"/>
      <c r="D13" s="18" t="s">
        <v>11</v>
      </c>
      <c r="E13" s="25">
        <v>1</v>
      </c>
      <c r="F13" s="27">
        <v>3980</v>
      </c>
      <c r="G13" s="26">
        <v>4000</v>
      </c>
      <c r="H13" s="21">
        <v>4127</v>
      </c>
      <c r="I13" s="22">
        <f t="shared" si="0"/>
        <v>3980</v>
      </c>
      <c r="J13" s="7">
        <f t="shared" si="1"/>
        <v>79.726616216493795</v>
      </c>
      <c r="K13" s="7">
        <f t="shared" si="2"/>
        <v>2.0031813119722059</v>
      </c>
      <c r="L13" s="22">
        <f t="shared" si="3"/>
        <v>3980</v>
      </c>
    </row>
    <row r="14" spans="1:12">
      <c r="A14" s="17">
        <v>6</v>
      </c>
      <c r="B14" s="34" t="s">
        <v>282</v>
      </c>
      <c r="C14" s="35"/>
      <c r="D14" s="18" t="s">
        <v>11</v>
      </c>
      <c r="E14" s="25">
        <v>1</v>
      </c>
      <c r="F14" s="27">
        <v>2980</v>
      </c>
      <c r="G14" s="26">
        <v>3000</v>
      </c>
      <c r="H14" s="21">
        <v>3114</v>
      </c>
      <c r="I14" s="22">
        <f t="shared" si="0"/>
        <v>2980</v>
      </c>
      <c r="J14" s="7">
        <f t="shared" si="1"/>
        <v>72.28646715211606</v>
      </c>
      <c r="K14" s="7">
        <f t="shared" si="2"/>
        <v>2.4257203742320823</v>
      </c>
      <c r="L14" s="22">
        <f t="shared" si="3"/>
        <v>2980</v>
      </c>
    </row>
    <row r="15" spans="1:12" ht="13.2" customHeight="1">
      <c r="A15" s="17">
        <v>7</v>
      </c>
      <c r="B15" s="34" t="s">
        <v>203</v>
      </c>
      <c r="C15" s="35"/>
      <c r="D15" s="18" t="s">
        <v>11</v>
      </c>
      <c r="E15" s="25">
        <v>1</v>
      </c>
      <c r="F15" s="27">
        <v>4580</v>
      </c>
      <c r="G15" s="26">
        <v>5000</v>
      </c>
      <c r="H15" s="21">
        <v>5084</v>
      </c>
      <c r="I15" s="22">
        <f t="shared" si="0"/>
        <v>4580</v>
      </c>
      <c r="J15" s="7">
        <f t="shared" si="1"/>
        <v>270.02222130780274</v>
      </c>
      <c r="K15" s="7">
        <f t="shared" si="2"/>
        <v>5.8956816879432914</v>
      </c>
      <c r="L15" s="22">
        <f t="shared" si="3"/>
        <v>4580</v>
      </c>
    </row>
    <row r="16" spans="1:12" ht="13.2" customHeight="1">
      <c r="A16" s="17">
        <v>8</v>
      </c>
      <c r="B16" s="34" t="s">
        <v>283</v>
      </c>
      <c r="C16" s="35"/>
      <c r="D16" s="18" t="s">
        <v>11</v>
      </c>
      <c r="E16" s="25">
        <v>1</v>
      </c>
      <c r="F16" s="27">
        <v>2980</v>
      </c>
      <c r="G16" s="26">
        <v>3000</v>
      </c>
      <c r="H16" s="21">
        <v>3062</v>
      </c>
      <c r="I16" s="22">
        <f t="shared" si="0"/>
        <v>2980</v>
      </c>
      <c r="J16" s="7">
        <f t="shared" si="1"/>
        <v>42.755116652863897</v>
      </c>
      <c r="K16" s="7">
        <f t="shared" si="2"/>
        <v>1.4347354581497951</v>
      </c>
      <c r="L16" s="22">
        <f t="shared" si="3"/>
        <v>2980</v>
      </c>
    </row>
    <row r="17" spans="1:12" ht="13.2" customHeight="1">
      <c r="A17" s="17">
        <v>9</v>
      </c>
      <c r="B17" s="34" t="s">
        <v>229</v>
      </c>
      <c r="C17" s="35"/>
      <c r="D17" s="18" t="s">
        <v>11</v>
      </c>
      <c r="E17" s="25">
        <v>1</v>
      </c>
      <c r="F17" s="27">
        <v>3980</v>
      </c>
      <c r="G17" s="26">
        <v>4000</v>
      </c>
      <c r="H17" s="21">
        <v>4021</v>
      </c>
      <c r="I17" s="22">
        <f t="shared" si="0"/>
        <v>3980</v>
      </c>
      <c r="J17" s="7">
        <f t="shared" si="1"/>
        <v>20.502032419545422</v>
      </c>
      <c r="K17" s="7">
        <f t="shared" si="2"/>
        <v>0.51512644270214625</v>
      </c>
      <c r="L17" s="22">
        <f t="shared" si="3"/>
        <v>3980</v>
      </c>
    </row>
    <row r="18" spans="1:12">
      <c r="A18" s="17">
        <v>10</v>
      </c>
      <c r="B18" s="34" t="s">
        <v>228</v>
      </c>
      <c r="C18" s="35"/>
      <c r="D18" s="18" t="s">
        <v>11</v>
      </c>
      <c r="E18" s="25">
        <v>1</v>
      </c>
      <c r="F18" s="27">
        <v>3980</v>
      </c>
      <c r="G18" s="26">
        <v>4000</v>
      </c>
      <c r="H18" s="21">
        <v>4021</v>
      </c>
      <c r="I18" s="22">
        <f t="shared" si="0"/>
        <v>3980</v>
      </c>
      <c r="J18" s="7">
        <f t="shared" si="1"/>
        <v>20.502032419545422</v>
      </c>
      <c r="K18" s="7">
        <f t="shared" si="2"/>
        <v>0.51512644270214625</v>
      </c>
      <c r="L18" s="22">
        <f t="shared" si="3"/>
        <v>3980</v>
      </c>
    </row>
    <row r="19" spans="1:12">
      <c r="A19" s="17">
        <v>11</v>
      </c>
      <c r="B19" s="34" t="s">
        <v>230</v>
      </c>
      <c r="C19" s="35"/>
      <c r="D19" s="18" t="s">
        <v>11</v>
      </c>
      <c r="E19" s="25">
        <v>1</v>
      </c>
      <c r="F19" s="27">
        <v>3980</v>
      </c>
      <c r="G19" s="26">
        <v>4000</v>
      </c>
      <c r="H19" s="21">
        <v>4021</v>
      </c>
      <c r="I19" s="22">
        <f t="shared" si="0"/>
        <v>3980</v>
      </c>
      <c r="J19" s="7">
        <f t="shared" si="1"/>
        <v>20.502032419545422</v>
      </c>
      <c r="K19" s="7">
        <f t="shared" si="2"/>
        <v>0.51512644270214625</v>
      </c>
      <c r="L19" s="22">
        <f t="shared" si="3"/>
        <v>3980</v>
      </c>
    </row>
    <row r="20" spans="1:12" ht="13.2" customHeight="1">
      <c r="A20" s="17">
        <v>12</v>
      </c>
      <c r="B20" s="34" t="s">
        <v>231</v>
      </c>
      <c r="C20" s="35"/>
      <c r="D20" s="18" t="s">
        <v>11</v>
      </c>
      <c r="E20" s="25">
        <v>1</v>
      </c>
      <c r="F20" s="27">
        <v>4980</v>
      </c>
      <c r="G20" s="26">
        <v>5000</v>
      </c>
      <c r="H20" s="21">
        <v>5063</v>
      </c>
      <c r="I20" s="22">
        <f t="shared" si="0"/>
        <v>4980</v>
      </c>
      <c r="J20" s="7">
        <f t="shared" si="1"/>
        <v>43.316663460333793</v>
      </c>
      <c r="K20" s="7">
        <f t="shared" si="2"/>
        <v>0.86981251928381109</v>
      </c>
      <c r="L20" s="22">
        <f t="shared" si="3"/>
        <v>4980</v>
      </c>
    </row>
    <row r="21" spans="1:12" ht="13.2" customHeight="1">
      <c r="A21" s="17">
        <v>13</v>
      </c>
      <c r="B21" s="34" t="s">
        <v>232</v>
      </c>
      <c r="C21" s="35"/>
      <c r="D21" s="18" t="s">
        <v>11</v>
      </c>
      <c r="E21" s="25">
        <v>1</v>
      </c>
      <c r="F21" s="27">
        <v>4980</v>
      </c>
      <c r="G21" s="26">
        <v>5000</v>
      </c>
      <c r="H21" s="21">
        <v>5063</v>
      </c>
      <c r="I21" s="22">
        <f t="shared" si="0"/>
        <v>4980</v>
      </c>
      <c r="J21" s="7">
        <f t="shared" si="1"/>
        <v>43.316663460333793</v>
      </c>
      <c r="K21" s="7">
        <f t="shared" si="2"/>
        <v>0.86981251928381109</v>
      </c>
      <c r="L21" s="22">
        <f t="shared" si="3"/>
        <v>4980</v>
      </c>
    </row>
    <row r="22" spans="1:12">
      <c r="A22" s="17">
        <v>14</v>
      </c>
      <c r="B22" s="34" t="s">
        <v>233</v>
      </c>
      <c r="C22" s="35"/>
      <c r="D22" s="18" t="s">
        <v>11</v>
      </c>
      <c r="E22" s="25">
        <v>1</v>
      </c>
      <c r="F22" s="27">
        <v>4980</v>
      </c>
      <c r="G22" s="26">
        <v>5000</v>
      </c>
      <c r="H22" s="21">
        <v>5063</v>
      </c>
      <c r="I22" s="22">
        <f t="shared" si="0"/>
        <v>4980</v>
      </c>
      <c r="J22" s="7">
        <f t="shared" si="1"/>
        <v>43.316663460333793</v>
      </c>
      <c r="K22" s="7">
        <f t="shared" si="2"/>
        <v>0.86981251928381109</v>
      </c>
      <c r="L22" s="22">
        <f t="shared" si="3"/>
        <v>4980</v>
      </c>
    </row>
    <row r="23" spans="1:12">
      <c r="A23" s="17">
        <v>15</v>
      </c>
      <c r="B23" s="34" t="s">
        <v>234</v>
      </c>
      <c r="C23" s="35"/>
      <c r="D23" s="18" t="s">
        <v>11</v>
      </c>
      <c r="E23" s="25">
        <v>1</v>
      </c>
      <c r="F23" s="27">
        <v>4980</v>
      </c>
      <c r="G23" s="26">
        <v>5000</v>
      </c>
      <c r="H23" s="21">
        <v>5063</v>
      </c>
      <c r="I23" s="22">
        <f t="shared" si="0"/>
        <v>4980</v>
      </c>
      <c r="J23" s="7">
        <f t="shared" si="1"/>
        <v>43.316663460333793</v>
      </c>
      <c r="K23" s="7">
        <f t="shared" si="2"/>
        <v>0.86981251928381109</v>
      </c>
      <c r="L23" s="22">
        <f t="shared" si="3"/>
        <v>4980</v>
      </c>
    </row>
    <row r="24" spans="1:12">
      <c r="A24" s="17">
        <v>16</v>
      </c>
      <c r="B24" s="34" t="s">
        <v>235</v>
      </c>
      <c r="C24" s="35"/>
      <c r="D24" s="18" t="s">
        <v>11</v>
      </c>
      <c r="E24" s="25">
        <v>1</v>
      </c>
      <c r="F24" s="27">
        <v>2980</v>
      </c>
      <c r="G24" s="26">
        <v>3000</v>
      </c>
      <c r="H24" s="21">
        <v>3099</v>
      </c>
      <c r="I24" s="22">
        <f t="shared" si="0"/>
        <v>2980</v>
      </c>
      <c r="J24" s="7">
        <f t="shared" si="1"/>
        <v>63.720744921367285</v>
      </c>
      <c r="K24" s="7">
        <f t="shared" si="2"/>
        <v>2.1382800309183652</v>
      </c>
      <c r="L24" s="22">
        <f t="shared" si="3"/>
        <v>2980</v>
      </c>
    </row>
    <row r="25" spans="1:12" ht="13.2" customHeight="1">
      <c r="A25" s="17">
        <v>17</v>
      </c>
      <c r="B25" s="34" t="s">
        <v>236</v>
      </c>
      <c r="C25" s="35"/>
      <c r="D25" s="18" t="s">
        <v>11</v>
      </c>
      <c r="E25" s="25">
        <v>1</v>
      </c>
      <c r="F25" s="27">
        <v>4580</v>
      </c>
      <c r="G25" s="26">
        <v>5000</v>
      </c>
      <c r="H25" s="21">
        <v>5099</v>
      </c>
      <c r="I25" s="22">
        <f t="shared" si="0"/>
        <v>4580</v>
      </c>
      <c r="J25" s="7">
        <f t="shared" si="1"/>
        <v>275.54854381760032</v>
      </c>
      <c r="K25" s="7">
        <f t="shared" si="2"/>
        <v>6.0163437514759899</v>
      </c>
      <c r="L25" s="22">
        <f t="shared" si="3"/>
        <v>4580</v>
      </c>
    </row>
    <row r="26" spans="1:12">
      <c r="A26" s="17">
        <v>18</v>
      </c>
      <c r="B26" s="34" t="s">
        <v>237</v>
      </c>
      <c r="C26" s="35"/>
      <c r="D26" s="18" t="s">
        <v>11</v>
      </c>
      <c r="E26" s="25">
        <v>1</v>
      </c>
      <c r="F26" s="27">
        <v>4980</v>
      </c>
      <c r="G26" s="26">
        <v>5000</v>
      </c>
      <c r="H26" s="21">
        <v>5099</v>
      </c>
      <c r="I26" s="22">
        <f t="shared" si="0"/>
        <v>4980</v>
      </c>
      <c r="J26" s="7">
        <f t="shared" si="1"/>
        <v>63.7207449213819</v>
      </c>
      <c r="K26" s="7">
        <f t="shared" si="2"/>
        <v>1.2795330305498374</v>
      </c>
      <c r="L26" s="22">
        <f t="shared" si="3"/>
        <v>4980</v>
      </c>
    </row>
    <row r="27" spans="1:12">
      <c r="A27" s="17">
        <v>19</v>
      </c>
      <c r="B27" s="34" t="s">
        <v>284</v>
      </c>
      <c r="C27" s="35"/>
      <c r="D27" s="18" t="s">
        <v>11</v>
      </c>
      <c r="E27" s="25">
        <v>1</v>
      </c>
      <c r="F27" s="27">
        <v>4980</v>
      </c>
      <c r="G27" s="26">
        <v>5000</v>
      </c>
      <c r="H27" s="21">
        <v>5099</v>
      </c>
      <c r="I27" s="22">
        <f t="shared" si="0"/>
        <v>4980</v>
      </c>
      <c r="J27" s="7">
        <f t="shared" si="1"/>
        <v>63.7207449213819</v>
      </c>
      <c r="K27" s="7">
        <f t="shared" si="2"/>
        <v>1.2795330305498374</v>
      </c>
      <c r="L27" s="22">
        <f t="shared" si="3"/>
        <v>4980</v>
      </c>
    </row>
    <row r="28" spans="1:12">
      <c r="A28" s="17">
        <v>20</v>
      </c>
      <c r="B28" s="34" t="s">
        <v>238</v>
      </c>
      <c r="C28" s="35"/>
      <c r="D28" s="18" t="s">
        <v>11</v>
      </c>
      <c r="E28" s="25">
        <v>1</v>
      </c>
      <c r="F28" s="27">
        <v>9980</v>
      </c>
      <c r="G28" s="26">
        <v>10000</v>
      </c>
      <c r="H28" s="21">
        <v>10100</v>
      </c>
      <c r="I28" s="22">
        <f t="shared" si="0"/>
        <v>9980</v>
      </c>
      <c r="J28" s="7">
        <f t="shared" si="1"/>
        <v>64.291005073363621</v>
      </c>
      <c r="K28" s="7">
        <f t="shared" si="2"/>
        <v>0.644198447628894</v>
      </c>
      <c r="L28" s="22">
        <f t="shared" si="3"/>
        <v>9980</v>
      </c>
    </row>
    <row r="29" spans="1:12">
      <c r="A29" s="17">
        <v>21</v>
      </c>
      <c r="B29" s="34" t="s">
        <v>239</v>
      </c>
      <c r="C29" s="35"/>
      <c r="D29" s="18" t="s">
        <v>11</v>
      </c>
      <c r="E29" s="25">
        <v>1</v>
      </c>
      <c r="F29" s="27">
        <v>5980</v>
      </c>
      <c r="G29" s="26">
        <v>6000</v>
      </c>
      <c r="H29" s="21">
        <v>6100</v>
      </c>
      <c r="I29" s="22">
        <f t="shared" si="0"/>
        <v>5980</v>
      </c>
      <c r="J29" s="7">
        <f t="shared" si="1"/>
        <v>64.291005073305683</v>
      </c>
      <c r="K29" s="7">
        <f t="shared" si="2"/>
        <v>1.0751004192860483</v>
      </c>
      <c r="L29" s="22">
        <f t="shared" si="3"/>
        <v>5980</v>
      </c>
    </row>
    <row r="30" spans="1:12">
      <c r="A30" s="17">
        <v>22</v>
      </c>
      <c r="B30" s="34" t="s">
        <v>240</v>
      </c>
      <c r="C30" s="35"/>
      <c r="D30" s="18" t="s">
        <v>11</v>
      </c>
      <c r="E30" s="25">
        <v>1</v>
      </c>
      <c r="F30" s="27">
        <v>5980</v>
      </c>
      <c r="G30" s="26">
        <v>6000</v>
      </c>
      <c r="H30" s="21">
        <v>6100</v>
      </c>
      <c r="I30" s="22">
        <f t="shared" si="0"/>
        <v>5980</v>
      </c>
      <c r="J30" s="7">
        <f t="shared" si="1"/>
        <v>64.291005073305683</v>
      </c>
      <c r="K30" s="7">
        <f t="shared" si="2"/>
        <v>1.0751004192860483</v>
      </c>
      <c r="L30" s="22">
        <f t="shared" si="3"/>
        <v>5980</v>
      </c>
    </row>
    <row r="31" spans="1:12" ht="13.2" customHeight="1">
      <c r="A31" s="17">
        <v>23</v>
      </c>
      <c r="B31" s="34" t="s">
        <v>241</v>
      </c>
      <c r="C31" s="35"/>
      <c r="D31" s="18" t="s">
        <v>11</v>
      </c>
      <c r="E31" s="25">
        <v>1</v>
      </c>
      <c r="F31" s="27">
        <v>4980</v>
      </c>
      <c r="G31" s="26">
        <v>5000</v>
      </c>
      <c r="H31" s="21">
        <v>5020</v>
      </c>
      <c r="I31" s="22">
        <f>MIN(F31:H31)</f>
        <v>4980</v>
      </c>
      <c r="J31" s="7">
        <f>STDEV(F18:H18)</f>
        <v>20.502032419545422</v>
      </c>
      <c r="K31" s="7">
        <f t="shared" si="2"/>
        <v>0.41168739798283982</v>
      </c>
      <c r="L31" s="22">
        <f t="shared" si="3"/>
        <v>4980</v>
      </c>
    </row>
    <row r="32" spans="1:12">
      <c r="A32" s="17">
        <v>24</v>
      </c>
      <c r="B32" s="34" t="s">
        <v>242</v>
      </c>
      <c r="C32" s="35"/>
      <c r="D32" s="18" t="s">
        <v>11</v>
      </c>
      <c r="E32" s="25">
        <v>1</v>
      </c>
      <c r="F32" s="27">
        <v>4980</v>
      </c>
      <c r="G32" s="26">
        <v>5000</v>
      </c>
      <c r="H32" s="21">
        <v>5020</v>
      </c>
      <c r="I32" s="22">
        <f t="shared" ref="I32:I44" si="4">MIN(F32:H32)</f>
        <v>4980</v>
      </c>
      <c r="J32" s="7">
        <f t="shared" ref="J32:J44" si="5">STDEV(F32:H32)</f>
        <v>20</v>
      </c>
      <c r="K32" s="7">
        <f t="shared" si="2"/>
        <v>0.40160642570281119</v>
      </c>
      <c r="L32" s="22">
        <f t="shared" ref="L32:L44" si="6">I32*E32</f>
        <v>4980</v>
      </c>
    </row>
    <row r="33" spans="1:12">
      <c r="A33" s="17">
        <v>25</v>
      </c>
      <c r="B33" s="34" t="s">
        <v>243</v>
      </c>
      <c r="C33" s="35"/>
      <c r="D33" s="18" t="s">
        <v>11</v>
      </c>
      <c r="E33" s="25">
        <v>1</v>
      </c>
      <c r="F33" s="27">
        <v>5980</v>
      </c>
      <c r="G33" s="26">
        <v>6000</v>
      </c>
      <c r="H33" s="21">
        <v>6100</v>
      </c>
      <c r="I33" s="22">
        <f t="shared" si="4"/>
        <v>5980</v>
      </c>
      <c r="J33" s="7">
        <f t="shared" si="5"/>
        <v>64.291005073305683</v>
      </c>
      <c r="K33" s="7">
        <f t="shared" si="2"/>
        <v>1.0751004192860483</v>
      </c>
      <c r="L33" s="22">
        <f t="shared" si="6"/>
        <v>5980</v>
      </c>
    </row>
    <row r="34" spans="1:12">
      <c r="A34" s="17">
        <v>26</v>
      </c>
      <c r="B34" s="34" t="s">
        <v>244</v>
      </c>
      <c r="C34" s="35"/>
      <c r="D34" s="18" t="s">
        <v>11</v>
      </c>
      <c r="E34" s="25">
        <v>1</v>
      </c>
      <c r="F34" s="27">
        <v>4980</v>
      </c>
      <c r="G34" s="26">
        <v>5000</v>
      </c>
      <c r="H34" s="21">
        <v>5050</v>
      </c>
      <c r="I34" s="22">
        <f t="shared" si="4"/>
        <v>4980</v>
      </c>
      <c r="J34" s="7">
        <f t="shared" si="5"/>
        <v>36.055512754639892</v>
      </c>
      <c r="K34" s="7">
        <f t="shared" si="2"/>
        <v>0.72400628021365243</v>
      </c>
      <c r="L34" s="22">
        <f t="shared" si="6"/>
        <v>4980</v>
      </c>
    </row>
    <row r="35" spans="1:12" ht="13.2" customHeight="1">
      <c r="A35" s="17">
        <v>27</v>
      </c>
      <c r="B35" s="34" t="s">
        <v>245</v>
      </c>
      <c r="C35" s="35"/>
      <c r="D35" s="18" t="s">
        <v>11</v>
      </c>
      <c r="E35" s="25">
        <v>1</v>
      </c>
      <c r="F35" s="27">
        <v>5980</v>
      </c>
      <c r="G35" s="26">
        <v>6000</v>
      </c>
      <c r="H35" s="21">
        <v>6080</v>
      </c>
      <c r="I35" s="22">
        <f t="shared" si="4"/>
        <v>5980</v>
      </c>
      <c r="J35" s="7">
        <f t="shared" si="5"/>
        <v>52.915026221291811</v>
      </c>
      <c r="K35" s="7">
        <f t="shared" si="2"/>
        <v>0.8848666592189266</v>
      </c>
      <c r="L35" s="22">
        <f t="shared" si="6"/>
        <v>5980</v>
      </c>
    </row>
    <row r="36" spans="1:12" ht="13.2" customHeight="1">
      <c r="A36" s="17">
        <v>28</v>
      </c>
      <c r="B36" s="34" t="s">
        <v>285</v>
      </c>
      <c r="C36" s="35"/>
      <c r="D36" s="18" t="s">
        <v>11</v>
      </c>
      <c r="E36" s="25">
        <v>1</v>
      </c>
      <c r="F36" s="27">
        <v>5280</v>
      </c>
      <c r="G36" s="26">
        <v>6000</v>
      </c>
      <c r="H36" s="21">
        <v>6080</v>
      </c>
      <c r="I36" s="22">
        <f t="shared" si="4"/>
        <v>5280</v>
      </c>
      <c r="J36" s="7">
        <f t="shared" si="5"/>
        <v>440.60564378289098</v>
      </c>
      <c r="K36" s="7">
        <f t="shared" si="2"/>
        <v>8.3448038595244505</v>
      </c>
      <c r="L36" s="22">
        <f t="shared" si="6"/>
        <v>5280</v>
      </c>
    </row>
    <row r="37" spans="1:12" ht="13.2" customHeight="1">
      <c r="A37" s="17">
        <v>29</v>
      </c>
      <c r="B37" s="34" t="s">
        <v>246</v>
      </c>
      <c r="C37" s="35"/>
      <c r="D37" s="18" t="s">
        <v>11</v>
      </c>
      <c r="E37" s="25">
        <v>1</v>
      </c>
      <c r="F37" s="27">
        <v>2980</v>
      </c>
      <c r="G37" s="26">
        <v>3000</v>
      </c>
      <c r="H37" s="21">
        <v>3100</v>
      </c>
      <c r="I37" s="22">
        <f t="shared" si="4"/>
        <v>2980</v>
      </c>
      <c r="J37" s="7">
        <f t="shared" si="5"/>
        <v>64.291005073291188</v>
      </c>
      <c r="K37" s="7">
        <f t="shared" si="2"/>
        <v>2.1574162776272212</v>
      </c>
      <c r="L37" s="22">
        <f t="shared" si="6"/>
        <v>2980</v>
      </c>
    </row>
    <row r="38" spans="1:12" ht="13.2" customHeight="1">
      <c r="A38" s="17">
        <v>30</v>
      </c>
      <c r="B38" s="34" t="s">
        <v>252</v>
      </c>
      <c r="C38" s="35"/>
      <c r="D38" s="18" t="s">
        <v>11</v>
      </c>
      <c r="E38" s="25">
        <v>1</v>
      </c>
      <c r="F38" s="27">
        <v>2980</v>
      </c>
      <c r="G38" s="26">
        <v>3000</v>
      </c>
      <c r="H38" s="21">
        <v>3100</v>
      </c>
      <c r="I38" s="22">
        <f t="shared" si="4"/>
        <v>2980</v>
      </c>
      <c r="J38" s="7">
        <f t="shared" si="5"/>
        <v>64.291005073291188</v>
      </c>
      <c r="K38" s="7">
        <f t="shared" si="2"/>
        <v>2.1574162776272212</v>
      </c>
      <c r="L38" s="22">
        <f t="shared" si="6"/>
        <v>2980</v>
      </c>
    </row>
    <row r="39" spans="1:12" ht="13.2" customHeight="1">
      <c r="A39" s="17">
        <v>31</v>
      </c>
      <c r="B39" s="34" t="s">
        <v>247</v>
      </c>
      <c r="C39" s="35"/>
      <c r="D39" s="18" t="s">
        <v>11</v>
      </c>
      <c r="E39" s="25">
        <v>1</v>
      </c>
      <c r="F39" s="27">
        <v>2980</v>
      </c>
      <c r="G39" s="26">
        <v>3000</v>
      </c>
      <c r="H39" s="21">
        <v>3100</v>
      </c>
      <c r="I39" s="22">
        <f t="shared" si="4"/>
        <v>2980</v>
      </c>
      <c r="J39" s="7">
        <f t="shared" si="5"/>
        <v>64.291005073291188</v>
      </c>
      <c r="K39" s="7">
        <f t="shared" si="2"/>
        <v>2.1574162776272212</v>
      </c>
      <c r="L39" s="22">
        <f t="shared" si="6"/>
        <v>2980</v>
      </c>
    </row>
    <row r="40" spans="1:12" ht="13.2" customHeight="1">
      <c r="A40" s="17">
        <v>32</v>
      </c>
      <c r="B40" s="34" t="s">
        <v>251</v>
      </c>
      <c r="C40" s="35"/>
      <c r="D40" s="18" t="s">
        <v>11</v>
      </c>
      <c r="E40" s="25">
        <v>1</v>
      </c>
      <c r="F40" s="27">
        <v>2980</v>
      </c>
      <c r="G40" s="26">
        <v>3000</v>
      </c>
      <c r="H40" s="21">
        <v>3100</v>
      </c>
      <c r="I40" s="22">
        <f t="shared" si="4"/>
        <v>2980</v>
      </c>
      <c r="J40" s="7">
        <f t="shared" si="5"/>
        <v>64.291005073291188</v>
      </c>
      <c r="K40" s="7">
        <f t="shared" si="2"/>
        <v>2.1574162776272212</v>
      </c>
      <c r="L40" s="22">
        <f t="shared" si="6"/>
        <v>2980</v>
      </c>
    </row>
    <row r="41" spans="1:12" ht="13.2" customHeight="1">
      <c r="A41" s="17">
        <v>33</v>
      </c>
      <c r="B41" s="34" t="s">
        <v>248</v>
      </c>
      <c r="C41" s="35"/>
      <c r="D41" s="18" t="s">
        <v>11</v>
      </c>
      <c r="E41" s="25">
        <v>1</v>
      </c>
      <c r="F41" s="27">
        <v>2980</v>
      </c>
      <c r="G41" s="26">
        <v>3000</v>
      </c>
      <c r="H41" s="21">
        <v>3100</v>
      </c>
      <c r="I41" s="22">
        <f t="shared" si="4"/>
        <v>2980</v>
      </c>
      <c r="J41" s="7">
        <f t="shared" si="5"/>
        <v>64.291005073291188</v>
      </c>
      <c r="K41" s="7">
        <f t="shared" si="2"/>
        <v>2.1574162776272212</v>
      </c>
      <c r="L41" s="22">
        <f t="shared" si="6"/>
        <v>2980</v>
      </c>
    </row>
    <row r="42" spans="1:12" ht="13.2" customHeight="1">
      <c r="A42" s="17">
        <v>34</v>
      </c>
      <c r="B42" s="34" t="s">
        <v>249</v>
      </c>
      <c r="C42" s="35"/>
      <c r="D42" s="18" t="s">
        <v>11</v>
      </c>
      <c r="E42" s="25">
        <v>1</v>
      </c>
      <c r="F42" s="27">
        <v>2980</v>
      </c>
      <c r="G42" s="26">
        <v>3000</v>
      </c>
      <c r="H42" s="21">
        <v>3100</v>
      </c>
      <c r="I42" s="22">
        <f t="shared" si="4"/>
        <v>2980</v>
      </c>
      <c r="J42" s="7">
        <f t="shared" si="5"/>
        <v>64.291005073291188</v>
      </c>
      <c r="K42" s="7">
        <f t="shared" si="2"/>
        <v>2.1574162776272212</v>
      </c>
      <c r="L42" s="22">
        <f t="shared" si="6"/>
        <v>2980</v>
      </c>
    </row>
    <row r="43" spans="1:12" ht="13.2" customHeight="1">
      <c r="A43" s="17">
        <v>35</v>
      </c>
      <c r="B43" s="34" t="s">
        <v>250</v>
      </c>
      <c r="C43" s="35"/>
      <c r="D43" s="18" t="s">
        <v>11</v>
      </c>
      <c r="E43" s="25">
        <v>1</v>
      </c>
      <c r="F43" s="27">
        <v>2980</v>
      </c>
      <c r="G43" s="26">
        <v>3000</v>
      </c>
      <c r="H43" s="21">
        <v>3100</v>
      </c>
      <c r="I43" s="22">
        <f t="shared" si="4"/>
        <v>2980</v>
      </c>
      <c r="J43" s="7">
        <f t="shared" si="5"/>
        <v>64.291005073291188</v>
      </c>
      <c r="K43" s="7">
        <f t="shared" si="2"/>
        <v>2.1574162776272212</v>
      </c>
      <c r="L43" s="22">
        <f t="shared" si="6"/>
        <v>2980</v>
      </c>
    </row>
    <row r="44" spans="1:12" ht="13.2" customHeight="1">
      <c r="A44" s="17">
        <v>36</v>
      </c>
      <c r="B44" s="34" t="s">
        <v>43</v>
      </c>
      <c r="C44" s="35"/>
      <c r="D44" s="18" t="s">
        <v>11</v>
      </c>
      <c r="E44" s="25">
        <v>1</v>
      </c>
      <c r="F44" s="27">
        <v>2980</v>
      </c>
      <c r="G44" s="26">
        <v>3000</v>
      </c>
      <c r="H44" s="21">
        <v>3100</v>
      </c>
      <c r="I44" s="22">
        <f t="shared" si="4"/>
        <v>2980</v>
      </c>
      <c r="J44" s="7">
        <f t="shared" si="5"/>
        <v>64.291005073291188</v>
      </c>
      <c r="K44" s="7">
        <f t="shared" si="2"/>
        <v>2.1574162776272212</v>
      </c>
      <c r="L44" s="22">
        <f t="shared" si="6"/>
        <v>2980</v>
      </c>
    </row>
    <row r="45" spans="1:12" ht="13.2" customHeight="1">
      <c r="A45" s="17">
        <v>37</v>
      </c>
      <c r="B45" s="34" t="s">
        <v>286</v>
      </c>
      <c r="C45" s="35"/>
      <c r="D45" s="18" t="s">
        <v>11</v>
      </c>
      <c r="E45" s="25">
        <v>1</v>
      </c>
      <c r="F45" s="27">
        <v>1980</v>
      </c>
      <c r="G45" s="26">
        <v>2000</v>
      </c>
      <c r="H45" s="21">
        <v>2000</v>
      </c>
      <c r="I45" s="22">
        <f t="shared" ref="I45" si="7">MIN(F45:H45)</f>
        <v>1980</v>
      </c>
      <c r="J45" s="7">
        <f t="shared" ref="J45" si="8">STDEV(F45:H45)</f>
        <v>11.547005383779073</v>
      </c>
      <c r="K45" s="7">
        <f t="shared" ref="K45" si="9">J45/I45*100</f>
        <v>0.58318209008985211</v>
      </c>
      <c r="L45" s="22">
        <f t="shared" ref="L45" si="10">I45*E45</f>
        <v>1980</v>
      </c>
    </row>
    <row r="46" spans="1:12" ht="13.2" customHeight="1">
      <c r="A46" s="17">
        <v>38</v>
      </c>
      <c r="B46" s="34" t="s">
        <v>287</v>
      </c>
      <c r="C46" s="35"/>
      <c r="D46" s="18" t="s">
        <v>11</v>
      </c>
      <c r="E46" s="25">
        <v>1</v>
      </c>
      <c r="F46" s="27">
        <v>3000</v>
      </c>
      <c r="G46" s="26">
        <v>3000</v>
      </c>
      <c r="H46" s="21">
        <v>3000</v>
      </c>
      <c r="I46" s="22">
        <f t="shared" ref="I46:I59" si="11">MIN(F46:H46)</f>
        <v>3000</v>
      </c>
      <c r="J46" s="7">
        <f t="shared" ref="J46:J59" si="12">STDEV(F46:H46)</f>
        <v>0</v>
      </c>
      <c r="K46" s="7">
        <f t="shared" ref="K46:K59" si="13">J46/I46*100</f>
        <v>0</v>
      </c>
      <c r="L46" s="22">
        <f t="shared" ref="L46:L59" si="14">I46*E46</f>
        <v>3000</v>
      </c>
    </row>
    <row r="47" spans="1:12" ht="13.2" customHeight="1">
      <c r="A47" s="17">
        <v>39</v>
      </c>
      <c r="B47" s="34" t="s">
        <v>288</v>
      </c>
      <c r="C47" s="35"/>
      <c r="D47" s="18" t="s">
        <v>11</v>
      </c>
      <c r="E47" s="25">
        <v>1</v>
      </c>
      <c r="F47" s="27">
        <v>350</v>
      </c>
      <c r="G47" s="26">
        <v>500</v>
      </c>
      <c r="H47" s="21">
        <v>500</v>
      </c>
      <c r="I47" s="22">
        <f t="shared" si="11"/>
        <v>350</v>
      </c>
      <c r="J47" s="7">
        <f t="shared" si="12"/>
        <v>86.602540378443862</v>
      </c>
      <c r="K47" s="7">
        <f t="shared" si="13"/>
        <v>24.743582965269674</v>
      </c>
      <c r="L47" s="22">
        <f t="shared" si="14"/>
        <v>350</v>
      </c>
    </row>
    <row r="48" spans="1:12" ht="13.2" customHeight="1">
      <c r="A48" s="17">
        <v>40</v>
      </c>
      <c r="B48" s="34" t="s">
        <v>289</v>
      </c>
      <c r="C48" s="35"/>
      <c r="D48" s="18" t="s">
        <v>11</v>
      </c>
      <c r="E48" s="25">
        <v>1</v>
      </c>
      <c r="F48" s="27">
        <v>1980</v>
      </c>
      <c r="G48" s="26">
        <v>2000</v>
      </c>
      <c r="H48" s="21">
        <v>2058</v>
      </c>
      <c r="I48" s="22">
        <f t="shared" si="11"/>
        <v>1980</v>
      </c>
      <c r="J48" s="7">
        <f t="shared" ref="J48:J52" si="15">STDEV(F48:H48)</f>
        <v>40.513372277965495</v>
      </c>
      <c r="K48" s="7">
        <f t="shared" ref="K48:K52" si="16">J48/I48*100</f>
        <v>2.0461299130285604</v>
      </c>
      <c r="L48" s="22">
        <f t="shared" si="14"/>
        <v>1980</v>
      </c>
    </row>
    <row r="49" spans="1:12" ht="13.2" customHeight="1">
      <c r="A49" s="17">
        <v>41</v>
      </c>
      <c r="B49" s="34" t="s">
        <v>290</v>
      </c>
      <c r="C49" s="35"/>
      <c r="D49" s="18" t="s">
        <v>11</v>
      </c>
      <c r="E49" s="25">
        <v>1</v>
      </c>
      <c r="F49" s="27">
        <v>1000</v>
      </c>
      <c r="G49" s="26">
        <v>1000</v>
      </c>
      <c r="H49" s="21">
        <v>1100</v>
      </c>
      <c r="I49" s="22">
        <f t="shared" si="11"/>
        <v>1000</v>
      </c>
      <c r="J49" s="7">
        <f t="shared" si="15"/>
        <v>57.735026918961907</v>
      </c>
      <c r="K49" s="7">
        <f t="shared" si="16"/>
        <v>5.7735026918961907</v>
      </c>
      <c r="L49" s="22">
        <f t="shared" si="14"/>
        <v>1000</v>
      </c>
    </row>
    <row r="50" spans="1:12" ht="13.2" customHeight="1">
      <c r="A50" s="17">
        <v>42</v>
      </c>
      <c r="B50" s="34" t="s">
        <v>291</v>
      </c>
      <c r="C50" s="35"/>
      <c r="D50" s="18" t="s">
        <v>11</v>
      </c>
      <c r="E50" s="25">
        <v>1</v>
      </c>
      <c r="F50" s="27">
        <v>2000</v>
      </c>
      <c r="G50" s="26">
        <v>2000</v>
      </c>
      <c r="H50" s="21">
        <v>2200</v>
      </c>
      <c r="I50" s="22">
        <f t="shared" si="11"/>
        <v>2000</v>
      </c>
      <c r="J50" s="7">
        <f t="shared" si="15"/>
        <v>115.47005383792381</v>
      </c>
      <c r="K50" s="7">
        <f t="shared" si="16"/>
        <v>5.7735026918961907</v>
      </c>
      <c r="L50" s="22">
        <f t="shared" si="14"/>
        <v>2000</v>
      </c>
    </row>
    <row r="51" spans="1:12" ht="13.2" customHeight="1">
      <c r="A51" s="17">
        <v>43</v>
      </c>
      <c r="B51" s="34" t="s">
        <v>292</v>
      </c>
      <c r="C51" s="35"/>
      <c r="D51" s="18" t="s">
        <v>11</v>
      </c>
      <c r="E51" s="25">
        <v>1</v>
      </c>
      <c r="F51" s="27">
        <v>1200</v>
      </c>
      <c r="G51" s="26">
        <v>1500</v>
      </c>
      <c r="H51" s="21">
        <v>1600</v>
      </c>
      <c r="I51" s="22">
        <f t="shared" si="11"/>
        <v>1200</v>
      </c>
      <c r="J51" s="7">
        <f t="shared" si="15"/>
        <v>208.16659994661364</v>
      </c>
      <c r="K51" s="7">
        <f t="shared" si="16"/>
        <v>17.347216662217804</v>
      </c>
      <c r="L51" s="22">
        <f t="shared" si="14"/>
        <v>1200</v>
      </c>
    </row>
    <row r="52" spans="1:12" ht="13.2" customHeight="1">
      <c r="A52" s="17">
        <v>44</v>
      </c>
      <c r="B52" s="34" t="s">
        <v>204</v>
      </c>
      <c r="C52" s="35"/>
      <c r="D52" s="18" t="s">
        <v>11</v>
      </c>
      <c r="E52" s="25">
        <v>1</v>
      </c>
      <c r="F52" s="27">
        <v>1000</v>
      </c>
      <c r="G52" s="26">
        <v>1000</v>
      </c>
      <c r="H52" s="21">
        <v>1200</v>
      </c>
      <c r="I52" s="22">
        <f t="shared" si="11"/>
        <v>1000</v>
      </c>
      <c r="J52" s="7">
        <f t="shared" si="15"/>
        <v>115.47005383792482</v>
      </c>
      <c r="K52" s="7">
        <f t="shared" si="16"/>
        <v>11.547005383792483</v>
      </c>
      <c r="L52" s="22">
        <f t="shared" si="14"/>
        <v>1000</v>
      </c>
    </row>
    <row r="53" spans="1:12" ht="13.2" customHeight="1">
      <c r="A53" s="17">
        <v>45</v>
      </c>
      <c r="B53" s="34" t="s">
        <v>268</v>
      </c>
      <c r="C53" s="35"/>
      <c r="D53" s="18" t="s">
        <v>11</v>
      </c>
      <c r="E53" s="25">
        <v>1</v>
      </c>
      <c r="F53" s="27">
        <v>300</v>
      </c>
      <c r="G53" s="26">
        <v>500</v>
      </c>
      <c r="H53" s="21">
        <v>400</v>
      </c>
      <c r="I53" s="22">
        <f t="shared" si="11"/>
        <v>300</v>
      </c>
      <c r="J53" s="7">
        <f t="shared" si="12"/>
        <v>100</v>
      </c>
      <c r="K53" s="7">
        <f t="shared" si="13"/>
        <v>33.333333333333329</v>
      </c>
      <c r="L53" s="22">
        <f t="shared" si="14"/>
        <v>300</v>
      </c>
    </row>
    <row r="54" spans="1:12" ht="13.2" customHeight="1">
      <c r="A54" s="17">
        <v>46</v>
      </c>
      <c r="B54" s="34" t="s">
        <v>269</v>
      </c>
      <c r="C54" s="35"/>
      <c r="D54" s="18" t="s">
        <v>11</v>
      </c>
      <c r="E54" s="25">
        <v>1</v>
      </c>
      <c r="F54" s="27">
        <v>380</v>
      </c>
      <c r="G54" s="26">
        <v>500</v>
      </c>
      <c r="H54" s="21">
        <v>400</v>
      </c>
      <c r="I54" s="22">
        <f t="shared" si="11"/>
        <v>380</v>
      </c>
      <c r="J54" s="7">
        <f t="shared" si="12"/>
        <v>64.291005073286215</v>
      </c>
      <c r="K54" s="7">
        <f t="shared" si="13"/>
        <v>16.918685545601637</v>
      </c>
      <c r="L54" s="22">
        <f t="shared" si="14"/>
        <v>380</v>
      </c>
    </row>
    <row r="55" spans="1:12" ht="13.2" customHeight="1">
      <c r="A55" s="17">
        <v>47</v>
      </c>
      <c r="B55" s="34" t="s">
        <v>270</v>
      </c>
      <c r="C55" s="35"/>
      <c r="D55" s="18" t="s">
        <v>11</v>
      </c>
      <c r="E55" s="25">
        <v>1</v>
      </c>
      <c r="F55" s="27">
        <v>770</v>
      </c>
      <c r="G55" s="26">
        <v>1000</v>
      </c>
      <c r="H55" s="21">
        <v>900</v>
      </c>
      <c r="I55" s="22">
        <f t="shared" si="11"/>
        <v>770</v>
      </c>
      <c r="J55" s="7">
        <f t="shared" si="12"/>
        <v>115.32562594670796</v>
      </c>
      <c r="K55" s="7">
        <f t="shared" si="13"/>
        <v>14.977354019052983</v>
      </c>
      <c r="L55" s="22">
        <f t="shared" si="14"/>
        <v>770</v>
      </c>
    </row>
    <row r="56" spans="1:12" ht="13.2" customHeight="1">
      <c r="A56" s="17">
        <v>48</v>
      </c>
      <c r="B56" s="34" t="s">
        <v>271</v>
      </c>
      <c r="C56" s="35"/>
      <c r="D56" s="18" t="s">
        <v>11</v>
      </c>
      <c r="E56" s="25">
        <v>1</v>
      </c>
      <c r="F56" s="27">
        <v>750</v>
      </c>
      <c r="G56" s="26">
        <v>1000</v>
      </c>
      <c r="H56" s="21">
        <v>900</v>
      </c>
      <c r="I56" s="22">
        <f t="shared" si="11"/>
        <v>750</v>
      </c>
      <c r="J56" s="7">
        <f t="shared" si="12"/>
        <v>125.83057392117885</v>
      </c>
      <c r="K56" s="7">
        <f t="shared" si="13"/>
        <v>16.777409856157181</v>
      </c>
      <c r="L56" s="22">
        <f t="shared" si="14"/>
        <v>750</v>
      </c>
    </row>
    <row r="57" spans="1:12" ht="13.2" customHeight="1">
      <c r="A57" s="17">
        <v>49</v>
      </c>
      <c r="B57" s="34" t="s">
        <v>272</v>
      </c>
      <c r="C57" s="35"/>
      <c r="D57" s="18" t="s">
        <v>11</v>
      </c>
      <c r="E57" s="25">
        <v>1</v>
      </c>
      <c r="F57" s="27">
        <v>440</v>
      </c>
      <c r="G57" s="26">
        <v>500</v>
      </c>
      <c r="H57" s="21">
        <v>600</v>
      </c>
      <c r="I57" s="22">
        <f t="shared" si="11"/>
        <v>440</v>
      </c>
      <c r="J57" s="7">
        <f t="shared" si="12"/>
        <v>80.829037686547494</v>
      </c>
      <c r="K57" s="7">
        <f t="shared" si="13"/>
        <v>18.370235837851702</v>
      </c>
      <c r="L57" s="22">
        <f t="shared" si="14"/>
        <v>440</v>
      </c>
    </row>
    <row r="58" spans="1:12" ht="13.2" customHeight="1">
      <c r="A58" s="17">
        <v>50</v>
      </c>
      <c r="B58" s="34" t="s">
        <v>273</v>
      </c>
      <c r="C58" s="35"/>
      <c r="D58" s="18" t="s">
        <v>11</v>
      </c>
      <c r="E58" s="25">
        <v>1</v>
      </c>
      <c r="F58" s="27">
        <v>440</v>
      </c>
      <c r="G58" s="26">
        <v>500</v>
      </c>
      <c r="H58" s="21">
        <v>600</v>
      </c>
      <c r="I58" s="22">
        <f t="shared" si="11"/>
        <v>440</v>
      </c>
      <c r="J58" s="7">
        <f t="shared" si="12"/>
        <v>80.829037686547494</v>
      </c>
      <c r="K58" s="7">
        <f t="shared" si="13"/>
        <v>18.370235837851702</v>
      </c>
      <c r="L58" s="22">
        <f t="shared" si="14"/>
        <v>440</v>
      </c>
    </row>
    <row r="59" spans="1:12" ht="13.2" customHeight="1">
      <c r="A59" s="17">
        <v>51</v>
      </c>
      <c r="B59" s="34" t="s">
        <v>274</v>
      </c>
      <c r="C59" s="35"/>
      <c r="D59" s="18" t="s">
        <v>11</v>
      </c>
      <c r="E59" s="25">
        <v>1</v>
      </c>
      <c r="F59" s="27">
        <v>15600</v>
      </c>
      <c r="G59" s="26">
        <v>16000</v>
      </c>
      <c r="H59" s="21">
        <v>15800</v>
      </c>
      <c r="I59" s="22">
        <f t="shared" si="11"/>
        <v>15600</v>
      </c>
      <c r="J59" s="7">
        <f t="shared" si="12"/>
        <v>200</v>
      </c>
      <c r="K59" s="7">
        <f t="shared" si="13"/>
        <v>1.2820512820512819</v>
      </c>
      <c r="L59" s="22">
        <f t="shared" si="14"/>
        <v>15600</v>
      </c>
    </row>
    <row r="60" spans="1:12" ht="13.2" customHeight="1">
      <c r="A60" s="17">
        <v>52</v>
      </c>
      <c r="B60" s="34" t="s">
        <v>275</v>
      </c>
      <c r="C60" s="35"/>
      <c r="D60" s="18" t="s">
        <v>11</v>
      </c>
      <c r="E60" s="25">
        <v>1</v>
      </c>
      <c r="F60" s="27">
        <v>1650</v>
      </c>
      <c r="G60" s="26">
        <v>2000</v>
      </c>
      <c r="H60" s="21">
        <v>1800</v>
      </c>
      <c r="I60" s="22">
        <f t="shared" ref="I60:I65" si="17">MIN(F60:H60)</f>
        <v>1650</v>
      </c>
      <c r="J60" s="7">
        <f t="shared" ref="J60:J65" si="18">STDEV(F60:H60)</f>
        <v>175.59422921421142</v>
      </c>
      <c r="K60" s="7">
        <f t="shared" ref="K60:K65" si="19">J60/I60*100</f>
        <v>10.642074497830995</v>
      </c>
      <c r="L60" s="22">
        <f t="shared" ref="L60:L65" si="20">I60*E60</f>
        <v>1650</v>
      </c>
    </row>
    <row r="61" spans="1:12" ht="13.2" customHeight="1">
      <c r="A61" s="17">
        <v>53</v>
      </c>
      <c r="B61" s="34" t="s">
        <v>276</v>
      </c>
      <c r="C61" s="35"/>
      <c r="D61" s="18" t="s">
        <v>11</v>
      </c>
      <c r="E61" s="25">
        <v>1</v>
      </c>
      <c r="F61" s="27">
        <v>380</v>
      </c>
      <c r="G61" s="26">
        <v>500</v>
      </c>
      <c r="H61" s="21">
        <v>400</v>
      </c>
      <c r="I61" s="22">
        <f t="shared" si="17"/>
        <v>380</v>
      </c>
      <c r="J61" s="7">
        <f t="shared" si="18"/>
        <v>64.291005073286215</v>
      </c>
      <c r="K61" s="7">
        <f t="shared" si="19"/>
        <v>16.918685545601637</v>
      </c>
      <c r="L61" s="22">
        <f t="shared" si="20"/>
        <v>380</v>
      </c>
    </row>
    <row r="62" spans="1:12" ht="13.2" customHeight="1">
      <c r="A62" s="17">
        <v>54</v>
      </c>
      <c r="B62" s="34" t="s">
        <v>277</v>
      </c>
      <c r="C62" s="35"/>
      <c r="D62" s="18" t="s">
        <v>11</v>
      </c>
      <c r="E62" s="25">
        <v>1</v>
      </c>
      <c r="F62" s="27">
        <v>1200</v>
      </c>
      <c r="G62" s="26">
        <v>1800</v>
      </c>
      <c r="H62" s="21">
        <v>1500</v>
      </c>
      <c r="I62" s="22">
        <f t="shared" si="17"/>
        <v>1200</v>
      </c>
      <c r="J62" s="7">
        <f t="shared" si="18"/>
        <v>300</v>
      </c>
      <c r="K62" s="7">
        <f t="shared" si="19"/>
        <v>25</v>
      </c>
      <c r="L62" s="22">
        <f t="shared" si="20"/>
        <v>1200</v>
      </c>
    </row>
    <row r="63" spans="1:12" ht="13.2" customHeight="1">
      <c r="A63" s="17">
        <v>55</v>
      </c>
      <c r="B63" s="34" t="s">
        <v>278</v>
      </c>
      <c r="C63" s="35"/>
      <c r="D63" s="18" t="s">
        <v>11</v>
      </c>
      <c r="E63" s="25">
        <v>1</v>
      </c>
      <c r="F63" s="27">
        <v>1500</v>
      </c>
      <c r="G63" s="26">
        <v>2000</v>
      </c>
      <c r="H63" s="21">
        <v>1600</v>
      </c>
      <c r="I63" s="22">
        <f t="shared" si="17"/>
        <v>1500</v>
      </c>
      <c r="J63" s="7">
        <f t="shared" si="18"/>
        <v>264.57513110645908</v>
      </c>
      <c r="K63" s="7">
        <f t="shared" si="19"/>
        <v>17.638342073763937</v>
      </c>
      <c r="L63" s="22">
        <f t="shared" si="20"/>
        <v>1500</v>
      </c>
    </row>
    <row r="64" spans="1:12" ht="13.2" customHeight="1">
      <c r="A64" s="17">
        <v>56</v>
      </c>
      <c r="B64" s="34" t="s">
        <v>279</v>
      </c>
      <c r="C64" s="35"/>
      <c r="D64" s="18" t="s">
        <v>11</v>
      </c>
      <c r="E64" s="25">
        <v>1</v>
      </c>
      <c r="F64" s="27">
        <v>450</v>
      </c>
      <c r="G64" s="26">
        <v>500</v>
      </c>
      <c r="H64" s="21">
        <v>620</v>
      </c>
      <c r="I64" s="22">
        <f t="shared" si="17"/>
        <v>450</v>
      </c>
      <c r="J64" s="7">
        <f t="shared" si="18"/>
        <v>87.368949480540934</v>
      </c>
      <c r="K64" s="7">
        <f t="shared" si="19"/>
        <v>19.415322106786874</v>
      </c>
      <c r="L64" s="22">
        <f t="shared" si="20"/>
        <v>450</v>
      </c>
    </row>
    <row r="65" spans="1:12" ht="13.2" customHeight="1">
      <c r="A65" s="17">
        <v>57</v>
      </c>
      <c r="B65" s="34" t="s">
        <v>280</v>
      </c>
      <c r="C65" s="35"/>
      <c r="D65" s="18" t="s">
        <v>11</v>
      </c>
      <c r="E65" s="25">
        <v>1</v>
      </c>
      <c r="F65" s="27">
        <v>1650</v>
      </c>
      <c r="G65" s="26">
        <v>2000</v>
      </c>
      <c r="H65" s="21">
        <v>1800</v>
      </c>
      <c r="I65" s="22">
        <f t="shared" si="17"/>
        <v>1650</v>
      </c>
      <c r="J65" s="7">
        <f t="shared" si="18"/>
        <v>175.59422921421142</v>
      </c>
      <c r="K65" s="7">
        <f t="shared" si="19"/>
        <v>10.642074497830995</v>
      </c>
      <c r="L65" s="22">
        <f t="shared" si="20"/>
        <v>1650</v>
      </c>
    </row>
    <row r="66" spans="1:12">
      <c r="A66" s="45" t="s">
        <v>12</v>
      </c>
      <c r="B66" s="46"/>
      <c r="C66" s="46"/>
      <c r="D66" s="47"/>
      <c r="E66" s="47"/>
      <c r="F66" s="46"/>
      <c r="G66" s="47"/>
      <c r="H66" s="47"/>
      <c r="I66" s="47"/>
      <c r="J66" s="47"/>
      <c r="K66" s="48"/>
      <c r="L66" s="8">
        <f>SUM(L9:L65)</f>
        <v>201800</v>
      </c>
    </row>
    <row r="67" spans="1:12">
      <c r="A67" s="9"/>
      <c r="B67" s="9"/>
      <c r="C67" s="1"/>
      <c r="D67" s="1"/>
      <c r="E67" s="1"/>
      <c r="F67" s="1"/>
      <c r="G67" s="1"/>
      <c r="H67" s="1"/>
      <c r="I67" s="1"/>
      <c r="J67" s="1"/>
      <c r="K67" s="1"/>
      <c r="L67" s="10"/>
    </row>
    <row r="68" spans="1:12" ht="13.8">
      <c r="A68" s="62" t="s">
        <v>281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1:12" ht="39.6">
      <c r="A69" s="53" t="s">
        <v>1</v>
      </c>
      <c r="B69" s="36" t="s">
        <v>267</v>
      </c>
      <c r="C69" s="37"/>
      <c r="D69" s="54" t="s">
        <v>2</v>
      </c>
      <c r="E69" s="54" t="s">
        <v>3</v>
      </c>
      <c r="F69" s="40" t="s">
        <v>4</v>
      </c>
      <c r="G69" s="58"/>
      <c r="H69" s="58"/>
      <c r="I69" s="59" t="s">
        <v>5</v>
      </c>
      <c r="J69" s="60"/>
      <c r="K69" s="61"/>
      <c r="L69" s="3" t="s">
        <v>6</v>
      </c>
    </row>
    <row r="70" spans="1:12" ht="124.2" customHeight="1">
      <c r="A70" s="54"/>
      <c r="B70" s="38"/>
      <c r="C70" s="39"/>
      <c r="D70" s="57"/>
      <c r="E70" s="57"/>
      <c r="F70" s="4" t="s">
        <v>7</v>
      </c>
      <c r="G70" s="4" t="s">
        <v>8</v>
      </c>
      <c r="H70" s="4" t="s">
        <v>9</v>
      </c>
      <c r="I70" s="24" t="s">
        <v>42</v>
      </c>
      <c r="J70" s="24" t="s">
        <v>10</v>
      </c>
      <c r="K70" s="33" t="s">
        <v>307</v>
      </c>
      <c r="L70" s="5" t="s">
        <v>308</v>
      </c>
    </row>
    <row r="71" spans="1:12">
      <c r="A71" s="6">
        <v>1</v>
      </c>
      <c r="B71" s="40">
        <v>2</v>
      </c>
      <c r="C71" s="41"/>
      <c r="D71" s="6">
        <v>3</v>
      </c>
      <c r="E71" s="6">
        <v>4</v>
      </c>
      <c r="F71" s="6">
        <v>5</v>
      </c>
      <c r="G71" s="6">
        <v>6</v>
      </c>
      <c r="H71" s="6">
        <v>7</v>
      </c>
      <c r="I71" s="6">
        <v>8</v>
      </c>
      <c r="J71" s="6">
        <v>9</v>
      </c>
      <c r="K71" s="6">
        <v>10</v>
      </c>
      <c r="L71" s="6">
        <v>11</v>
      </c>
    </row>
    <row r="72" spans="1:12" ht="13.2" customHeight="1">
      <c r="A72" s="17">
        <v>1</v>
      </c>
      <c r="B72" s="23" t="s">
        <v>14</v>
      </c>
      <c r="C72" s="42" t="s">
        <v>205</v>
      </c>
      <c r="D72" s="13" t="s">
        <v>11</v>
      </c>
      <c r="E72" s="14">
        <v>1</v>
      </c>
      <c r="F72" s="29">
        <v>5980</v>
      </c>
      <c r="G72" s="26">
        <v>6000</v>
      </c>
      <c r="H72" s="21">
        <v>6152</v>
      </c>
      <c r="I72" s="22">
        <f t="shared" ref="I72:I135" si="21">MIN(F72:H72)</f>
        <v>5980</v>
      </c>
      <c r="J72" s="7">
        <f t="shared" ref="J72:J130" si="22">STDEV(F72:H72)</f>
        <v>94.063808130438773</v>
      </c>
      <c r="K72" s="7">
        <f t="shared" ref="K72:K130" si="23">J72/I72*100</f>
        <v>1.5729733801076717</v>
      </c>
      <c r="L72" s="22">
        <f>I72*E72</f>
        <v>5980</v>
      </c>
    </row>
    <row r="73" spans="1:12">
      <c r="A73" s="17">
        <v>2</v>
      </c>
      <c r="B73" s="23" t="s">
        <v>15</v>
      </c>
      <c r="C73" s="43"/>
      <c r="D73" s="13" t="s">
        <v>11</v>
      </c>
      <c r="E73" s="14">
        <v>1</v>
      </c>
      <c r="F73" s="30">
        <v>3590</v>
      </c>
      <c r="G73" s="26">
        <v>3800</v>
      </c>
      <c r="H73" s="21">
        <v>3600</v>
      </c>
      <c r="I73" s="22">
        <f t="shared" si="21"/>
        <v>3590</v>
      </c>
      <c r="J73" s="7">
        <f t="shared" si="22"/>
        <v>118.46237095944049</v>
      </c>
      <c r="K73" s="7">
        <f t="shared" si="23"/>
        <v>3.2997874919064203</v>
      </c>
      <c r="L73" s="22">
        <f t="shared" ref="L73:L136" si="24">I73*E73</f>
        <v>3590</v>
      </c>
    </row>
    <row r="74" spans="1:12">
      <c r="A74" s="17">
        <v>3</v>
      </c>
      <c r="B74" s="23" t="s">
        <v>16</v>
      </c>
      <c r="C74" s="43"/>
      <c r="D74" s="13" t="s">
        <v>11</v>
      </c>
      <c r="E74" s="14">
        <v>1</v>
      </c>
      <c r="F74" s="30">
        <v>2980</v>
      </c>
      <c r="G74" s="26">
        <v>3000</v>
      </c>
      <c r="H74" s="21">
        <v>3200</v>
      </c>
      <c r="I74" s="22">
        <f>MIN(F74:H74)</f>
        <v>2980</v>
      </c>
      <c r="J74" s="7">
        <f t="shared" si="22"/>
        <v>121.6552506059644</v>
      </c>
      <c r="K74" s="7">
        <f t="shared" si="23"/>
        <v>4.0823909599316917</v>
      </c>
      <c r="L74" s="22">
        <f t="shared" si="24"/>
        <v>2980</v>
      </c>
    </row>
    <row r="75" spans="1:12">
      <c r="A75" s="17">
        <v>4</v>
      </c>
      <c r="B75" s="23" t="s">
        <v>17</v>
      </c>
      <c r="C75" s="43"/>
      <c r="D75" s="13" t="s">
        <v>11</v>
      </c>
      <c r="E75" s="14">
        <v>1</v>
      </c>
      <c r="F75" s="30">
        <v>6890</v>
      </c>
      <c r="G75" s="26">
        <v>7000</v>
      </c>
      <c r="H75" s="21">
        <v>6900</v>
      </c>
      <c r="I75" s="22">
        <f>MIN(F75:H75)</f>
        <v>6890</v>
      </c>
      <c r="J75" s="7">
        <f t="shared" si="22"/>
        <v>60.827625302982199</v>
      </c>
      <c r="K75" s="7">
        <f t="shared" si="23"/>
        <v>0.88283926419422643</v>
      </c>
      <c r="L75" s="22">
        <f t="shared" si="24"/>
        <v>6890</v>
      </c>
    </row>
    <row r="76" spans="1:12">
      <c r="A76" s="17">
        <v>5</v>
      </c>
      <c r="B76" s="23" t="s">
        <v>18</v>
      </c>
      <c r="C76" s="44"/>
      <c r="D76" s="13" t="s">
        <v>11</v>
      </c>
      <c r="E76" s="14">
        <v>1</v>
      </c>
      <c r="F76" s="30">
        <v>8820</v>
      </c>
      <c r="G76" s="26">
        <v>9000</v>
      </c>
      <c r="H76" s="21">
        <v>9600</v>
      </c>
      <c r="I76" s="22">
        <f t="shared" si="21"/>
        <v>8820</v>
      </c>
      <c r="J76" s="7">
        <f t="shared" si="22"/>
        <v>408.41155713324275</v>
      </c>
      <c r="K76" s="7">
        <f t="shared" si="23"/>
        <v>4.6305165207850649</v>
      </c>
      <c r="L76" s="22">
        <f t="shared" si="24"/>
        <v>8820</v>
      </c>
    </row>
    <row r="77" spans="1:12" ht="13.2" customHeight="1">
      <c r="A77" s="17">
        <v>6</v>
      </c>
      <c r="B77" s="23" t="s">
        <v>303</v>
      </c>
      <c r="C77" s="64" t="s">
        <v>206</v>
      </c>
      <c r="D77" s="13" t="s">
        <v>11</v>
      </c>
      <c r="E77" s="14">
        <v>1</v>
      </c>
      <c r="F77" s="30">
        <v>6980</v>
      </c>
      <c r="G77" s="26">
        <v>7000</v>
      </c>
      <c r="H77" s="21">
        <v>7200</v>
      </c>
      <c r="I77" s="22">
        <f t="shared" si="21"/>
        <v>6980</v>
      </c>
      <c r="J77" s="7">
        <f t="shared" si="22"/>
        <v>121.6552506059644</v>
      </c>
      <c r="K77" s="7">
        <f t="shared" si="23"/>
        <v>1.7429118997989168</v>
      </c>
      <c r="L77" s="22">
        <f t="shared" si="24"/>
        <v>6980</v>
      </c>
    </row>
    <row r="78" spans="1:12" ht="26.4">
      <c r="A78" s="17">
        <v>7</v>
      </c>
      <c r="B78" s="23" t="s">
        <v>45</v>
      </c>
      <c r="C78" s="64"/>
      <c r="D78" s="13" t="s">
        <v>11</v>
      </c>
      <c r="E78" s="14">
        <v>1</v>
      </c>
      <c r="F78" s="30">
        <v>1256</v>
      </c>
      <c r="G78" s="26">
        <v>1500</v>
      </c>
      <c r="H78" s="21">
        <v>1300</v>
      </c>
      <c r="I78" s="22">
        <f t="shared" si="21"/>
        <v>1256</v>
      </c>
      <c r="J78" s="7">
        <f t="shared" si="22"/>
        <v>130.04614565607088</v>
      </c>
      <c r="K78" s="7">
        <f t="shared" si="23"/>
        <v>10.353992488540676</v>
      </c>
      <c r="L78" s="22">
        <f t="shared" si="24"/>
        <v>1256</v>
      </c>
    </row>
    <row r="79" spans="1:12">
      <c r="A79" s="17">
        <v>8</v>
      </c>
      <c r="B79" s="23" t="s">
        <v>46</v>
      </c>
      <c r="C79" s="64"/>
      <c r="D79" s="13" t="s">
        <v>11</v>
      </c>
      <c r="E79" s="14">
        <v>1</v>
      </c>
      <c r="F79" s="30">
        <v>9510</v>
      </c>
      <c r="G79" s="26">
        <v>9800</v>
      </c>
      <c r="H79" s="21">
        <v>10000</v>
      </c>
      <c r="I79" s="22">
        <f t="shared" si="21"/>
        <v>9510</v>
      </c>
      <c r="J79" s="7">
        <f t="shared" si="22"/>
        <v>246.37369989509838</v>
      </c>
      <c r="K79" s="7">
        <f t="shared" si="23"/>
        <v>2.5906803353848411</v>
      </c>
      <c r="L79" s="22">
        <f t="shared" si="24"/>
        <v>9510</v>
      </c>
    </row>
    <row r="80" spans="1:12" ht="26.4">
      <c r="A80" s="17">
        <v>9</v>
      </c>
      <c r="B80" s="23" t="s">
        <v>47</v>
      </c>
      <c r="C80" s="64"/>
      <c r="D80" s="13" t="s">
        <v>11</v>
      </c>
      <c r="E80" s="14">
        <v>1</v>
      </c>
      <c r="F80" s="30">
        <v>340</v>
      </c>
      <c r="G80" s="26">
        <v>400</v>
      </c>
      <c r="H80" s="21">
        <v>500</v>
      </c>
      <c r="I80" s="22">
        <f t="shared" si="21"/>
        <v>340</v>
      </c>
      <c r="J80" s="7">
        <f t="shared" si="22"/>
        <v>80.829037686547665</v>
      </c>
      <c r="K80" s="7">
        <f t="shared" si="23"/>
        <v>23.773246378396372</v>
      </c>
      <c r="L80" s="22">
        <f t="shared" si="24"/>
        <v>340</v>
      </c>
    </row>
    <row r="81" spans="1:12">
      <c r="A81" s="17">
        <v>10</v>
      </c>
      <c r="B81" s="23" t="s">
        <v>48</v>
      </c>
      <c r="C81" s="64"/>
      <c r="D81" s="13" t="s">
        <v>11</v>
      </c>
      <c r="E81" s="14">
        <v>1</v>
      </c>
      <c r="F81" s="30">
        <v>1560</v>
      </c>
      <c r="G81" s="26">
        <v>1800</v>
      </c>
      <c r="H81" s="21">
        <v>1600</v>
      </c>
      <c r="I81" s="22">
        <f t="shared" si="21"/>
        <v>1560</v>
      </c>
      <c r="J81" s="7">
        <f t="shared" si="22"/>
        <v>128.58201014657334</v>
      </c>
      <c r="K81" s="7">
        <f t="shared" si="23"/>
        <v>8.242436547857265</v>
      </c>
      <c r="L81" s="22">
        <f t="shared" si="24"/>
        <v>1560</v>
      </c>
    </row>
    <row r="82" spans="1:12">
      <c r="A82" s="17">
        <v>11</v>
      </c>
      <c r="B82" s="23" t="s">
        <v>49</v>
      </c>
      <c r="C82" s="64"/>
      <c r="D82" s="13" t="s">
        <v>11</v>
      </c>
      <c r="E82" s="14">
        <v>1</v>
      </c>
      <c r="F82" s="30">
        <v>41380</v>
      </c>
      <c r="G82" s="26">
        <v>41500</v>
      </c>
      <c r="H82" s="21">
        <v>41800</v>
      </c>
      <c r="I82" s="22">
        <f t="shared" si="21"/>
        <v>41380</v>
      </c>
      <c r="J82" s="7">
        <f t="shared" si="22"/>
        <v>216.33307652783935</v>
      </c>
      <c r="K82" s="7">
        <f t="shared" si="23"/>
        <v>0.52279622167191719</v>
      </c>
      <c r="L82" s="22">
        <f t="shared" si="24"/>
        <v>41380</v>
      </c>
    </row>
    <row r="83" spans="1:12">
      <c r="A83" s="17">
        <v>12</v>
      </c>
      <c r="B83" s="23" t="s">
        <v>293</v>
      </c>
      <c r="C83" s="64"/>
      <c r="D83" s="13" t="s">
        <v>11</v>
      </c>
      <c r="E83" s="14">
        <v>1</v>
      </c>
      <c r="F83" s="30">
        <v>50700</v>
      </c>
      <c r="G83" s="26">
        <v>50800</v>
      </c>
      <c r="H83" s="21">
        <v>51000</v>
      </c>
      <c r="I83" s="22">
        <f t="shared" si="21"/>
        <v>50700</v>
      </c>
      <c r="J83" s="7">
        <f t="shared" si="22"/>
        <v>152.75252316571493</v>
      </c>
      <c r="K83" s="7">
        <f t="shared" si="23"/>
        <v>0.30128702794026618</v>
      </c>
      <c r="L83" s="22">
        <f t="shared" si="24"/>
        <v>50700</v>
      </c>
    </row>
    <row r="84" spans="1:12">
      <c r="A84" s="17">
        <v>13</v>
      </c>
      <c r="B84" s="23" t="s">
        <v>294</v>
      </c>
      <c r="C84" s="64"/>
      <c r="D84" s="13" t="s">
        <v>11</v>
      </c>
      <c r="E84" s="14">
        <v>1</v>
      </c>
      <c r="F84" s="30">
        <v>3550</v>
      </c>
      <c r="G84" s="26">
        <v>3800</v>
      </c>
      <c r="H84" s="21">
        <v>4000</v>
      </c>
      <c r="I84" s="22">
        <f t="shared" si="21"/>
        <v>3550</v>
      </c>
      <c r="J84" s="7">
        <f t="shared" si="22"/>
        <v>225.46248764114196</v>
      </c>
      <c r="K84" s="7">
        <f t="shared" si="23"/>
        <v>6.3510559898913233</v>
      </c>
      <c r="L84" s="22">
        <f t="shared" si="24"/>
        <v>3550</v>
      </c>
    </row>
    <row r="85" spans="1:12">
      <c r="A85" s="17">
        <v>14</v>
      </c>
      <c r="B85" s="23" t="s">
        <v>50</v>
      </c>
      <c r="C85" s="64"/>
      <c r="D85" s="13" t="s">
        <v>11</v>
      </c>
      <c r="E85" s="14">
        <v>1</v>
      </c>
      <c r="F85" s="30">
        <v>2080</v>
      </c>
      <c r="G85" s="26">
        <v>2200</v>
      </c>
      <c r="H85" s="21">
        <v>2400</v>
      </c>
      <c r="I85" s="22">
        <f t="shared" si="21"/>
        <v>2080</v>
      </c>
      <c r="J85" s="7">
        <f t="shared" si="22"/>
        <v>161.65807537309425</v>
      </c>
      <c r="K85" s="7">
        <f t="shared" si="23"/>
        <v>7.7720228544756855</v>
      </c>
      <c r="L85" s="22">
        <f t="shared" si="24"/>
        <v>2080</v>
      </c>
    </row>
    <row r="86" spans="1:12">
      <c r="A86" s="17">
        <v>15</v>
      </c>
      <c r="B86" s="23" t="s">
        <v>51</v>
      </c>
      <c r="C86" s="64"/>
      <c r="D86" s="13" t="s">
        <v>11</v>
      </c>
      <c r="E86" s="14">
        <v>1</v>
      </c>
      <c r="F86" s="30">
        <v>7307</v>
      </c>
      <c r="G86" s="26">
        <v>7500</v>
      </c>
      <c r="H86" s="21">
        <v>7800</v>
      </c>
      <c r="I86" s="22">
        <f t="shared" si="21"/>
        <v>7307</v>
      </c>
      <c r="J86" s="7">
        <f t="shared" si="22"/>
        <v>248.42772255392185</v>
      </c>
      <c r="K86" s="7">
        <f t="shared" si="23"/>
        <v>3.3998593479392616</v>
      </c>
      <c r="L86" s="22">
        <f t="shared" si="24"/>
        <v>7307</v>
      </c>
    </row>
    <row r="87" spans="1:12" ht="15" customHeight="1">
      <c r="A87" s="17">
        <v>16</v>
      </c>
      <c r="B87" s="23" t="s">
        <v>52</v>
      </c>
      <c r="C87" s="64"/>
      <c r="D87" s="13" t="s">
        <v>11</v>
      </c>
      <c r="E87" s="14">
        <v>1</v>
      </c>
      <c r="F87" s="30">
        <v>28588</v>
      </c>
      <c r="G87" s="26">
        <v>28800</v>
      </c>
      <c r="H87" s="21">
        <v>29000</v>
      </c>
      <c r="I87" s="22">
        <f t="shared" si="21"/>
        <v>28588</v>
      </c>
      <c r="J87" s="7">
        <f t="shared" si="22"/>
        <v>206.02912415481458</v>
      </c>
      <c r="K87" s="7">
        <f t="shared" si="23"/>
        <v>0.72068393785789342</v>
      </c>
      <c r="L87" s="22">
        <f t="shared" si="24"/>
        <v>28588</v>
      </c>
    </row>
    <row r="88" spans="1:12">
      <c r="A88" s="17">
        <v>17</v>
      </c>
      <c r="B88" s="23" t="s">
        <v>53</v>
      </c>
      <c r="C88" s="64"/>
      <c r="D88" s="13" t="s">
        <v>11</v>
      </c>
      <c r="E88" s="14">
        <v>1</v>
      </c>
      <c r="F88" s="30">
        <v>96170</v>
      </c>
      <c r="G88" s="26">
        <v>96500</v>
      </c>
      <c r="H88" s="21">
        <v>96200</v>
      </c>
      <c r="I88" s="22">
        <f t="shared" si="21"/>
        <v>96170</v>
      </c>
      <c r="J88" s="7">
        <f t="shared" si="22"/>
        <v>182.4828759089466</v>
      </c>
      <c r="K88" s="7">
        <f t="shared" si="23"/>
        <v>0.1897503128927385</v>
      </c>
      <c r="L88" s="22">
        <f t="shared" si="24"/>
        <v>96170</v>
      </c>
    </row>
    <row r="89" spans="1:12" ht="26.4">
      <c r="A89" s="17">
        <v>18</v>
      </c>
      <c r="B89" s="23" t="s">
        <v>54</v>
      </c>
      <c r="C89" s="64"/>
      <c r="D89" s="13" t="s">
        <v>11</v>
      </c>
      <c r="E89" s="14">
        <v>1</v>
      </c>
      <c r="F89" s="30">
        <v>1030</v>
      </c>
      <c r="G89" s="26">
        <v>1200</v>
      </c>
      <c r="H89" s="21">
        <v>1500</v>
      </c>
      <c r="I89" s="22">
        <f t="shared" si="21"/>
        <v>1030</v>
      </c>
      <c r="J89" s="7">
        <f t="shared" si="22"/>
        <v>237.9775899813541</v>
      </c>
      <c r="K89" s="7">
        <f t="shared" si="23"/>
        <v>23.104620386539231</v>
      </c>
      <c r="L89" s="22">
        <f t="shared" si="24"/>
        <v>1030</v>
      </c>
    </row>
    <row r="90" spans="1:12" ht="13.8" customHeight="1">
      <c r="A90" s="17">
        <v>19</v>
      </c>
      <c r="B90" s="23" t="s">
        <v>55</v>
      </c>
      <c r="C90" s="64"/>
      <c r="D90" s="13" t="s">
        <v>11</v>
      </c>
      <c r="E90" s="14">
        <v>1</v>
      </c>
      <c r="F90" s="30">
        <v>1160</v>
      </c>
      <c r="G90" s="26">
        <v>1200</v>
      </c>
      <c r="H90" s="21">
        <v>1500</v>
      </c>
      <c r="I90" s="22">
        <f t="shared" si="21"/>
        <v>1160</v>
      </c>
      <c r="J90" s="7">
        <f t="shared" si="22"/>
        <v>185.83146486355182</v>
      </c>
      <c r="K90" s="7">
        <f t="shared" si="23"/>
        <v>16.019953867547571</v>
      </c>
      <c r="L90" s="22">
        <f t="shared" si="24"/>
        <v>1160</v>
      </c>
    </row>
    <row r="91" spans="1:12">
      <c r="A91" s="17">
        <v>20</v>
      </c>
      <c r="B91" s="23" t="s">
        <v>56</v>
      </c>
      <c r="C91" s="64"/>
      <c r="D91" s="13" t="s">
        <v>11</v>
      </c>
      <c r="E91" s="14">
        <v>1</v>
      </c>
      <c r="F91" s="30">
        <v>8950</v>
      </c>
      <c r="G91" s="26">
        <v>9000</v>
      </c>
      <c r="H91" s="21">
        <v>9200</v>
      </c>
      <c r="I91" s="22">
        <f t="shared" si="21"/>
        <v>8950</v>
      </c>
      <c r="J91" s="7">
        <f t="shared" si="22"/>
        <v>132.28756555322954</v>
      </c>
      <c r="K91" s="7">
        <f t="shared" si="23"/>
        <v>1.478073358136643</v>
      </c>
      <c r="L91" s="22">
        <f t="shared" si="24"/>
        <v>8950</v>
      </c>
    </row>
    <row r="92" spans="1:12">
      <c r="A92" s="17">
        <v>21</v>
      </c>
      <c r="B92" s="23" t="s">
        <v>57</v>
      </c>
      <c r="C92" s="64"/>
      <c r="D92" s="13" t="s">
        <v>11</v>
      </c>
      <c r="E92" s="14">
        <v>1</v>
      </c>
      <c r="F92" s="30">
        <v>17280</v>
      </c>
      <c r="G92" s="26">
        <v>17500</v>
      </c>
      <c r="H92" s="21">
        <v>17400</v>
      </c>
      <c r="I92" s="22">
        <f t="shared" si="21"/>
        <v>17280</v>
      </c>
      <c r="J92" s="7">
        <f t="shared" si="22"/>
        <v>110.15141094563185</v>
      </c>
      <c r="K92" s="7">
        <f t="shared" si="23"/>
        <v>0.63745029482425841</v>
      </c>
      <c r="L92" s="22">
        <f t="shared" si="24"/>
        <v>17280</v>
      </c>
    </row>
    <row r="93" spans="1:12">
      <c r="A93" s="17">
        <v>22</v>
      </c>
      <c r="B93" s="23" t="s">
        <v>58</v>
      </c>
      <c r="C93" s="64"/>
      <c r="D93" s="13" t="s">
        <v>11</v>
      </c>
      <c r="E93" s="14">
        <v>1</v>
      </c>
      <c r="F93" s="30">
        <v>28005</v>
      </c>
      <c r="G93" s="26">
        <v>28200</v>
      </c>
      <c r="H93" s="21">
        <v>28400</v>
      </c>
      <c r="I93" s="22">
        <f t="shared" si="21"/>
        <v>28005</v>
      </c>
      <c r="J93" s="7">
        <f t="shared" si="22"/>
        <v>197.50527419097915</v>
      </c>
      <c r="K93" s="7">
        <f t="shared" si="23"/>
        <v>0.70525004174604222</v>
      </c>
      <c r="L93" s="22">
        <f t="shared" si="24"/>
        <v>28005</v>
      </c>
    </row>
    <row r="94" spans="1:12">
      <c r="A94" s="17">
        <v>23</v>
      </c>
      <c r="B94" s="23" t="s">
        <v>59</v>
      </c>
      <c r="C94" s="64"/>
      <c r="D94" s="13" t="s">
        <v>11</v>
      </c>
      <c r="E94" s="14">
        <v>1</v>
      </c>
      <c r="F94" s="30">
        <v>23250</v>
      </c>
      <c r="G94" s="26">
        <v>23500</v>
      </c>
      <c r="H94" s="21">
        <v>23300</v>
      </c>
      <c r="I94" s="22">
        <f t="shared" si="21"/>
        <v>23250</v>
      </c>
      <c r="J94" s="7">
        <f t="shared" si="22"/>
        <v>132.28756555322954</v>
      </c>
      <c r="K94" s="7">
        <f t="shared" si="23"/>
        <v>0.56897877657303031</v>
      </c>
      <c r="L94" s="22">
        <f t="shared" si="24"/>
        <v>23250</v>
      </c>
    </row>
    <row r="95" spans="1:12">
      <c r="A95" s="17">
        <v>24</v>
      </c>
      <c r="B95" s="23" t="s">
        <v>60</v>
      </c>
      <c r="C95" s="64"/>
      <c r="D95" s="13" t="s">
        <v>11</v>
      </c>
      <c r="E95" s="14">
        <v>1</v>
      </c>
      <c r="F95" s="30">
        <v>5120</v>
      </c>
      <c r="G95" s="26">
        <v>5500</v>
      </c>
      <c r="H95" s="21">
        <v>5300</v>
      </c>
      <c r="I95" s="22">
        <f t="shared" si="21"/>
        <v>5120</v>
      </c>
      <c r="J95" s="7">
        <f t="shared" si="22"/>
        <v>190.08769905844991</v>
      </c>
      <c r="K95" s="7">
        <f t="shared" si="23"/>
        <v>3.7126503722353501</v>
      </c>
      <c r="L95" s="22">
        <f t="shared" si="24"/>
        <v>5120</v>
      </c>
    </row>
    <row r="96" spans="1:12">
      <c r="A96" s="17">
        <v>25</v>
      </c>
      <c r="B96" s="23" t="s">
        <v>61</v>
      </c>
      <c r="C96" s="64"/>
      <c r="D96" s="13" t="s">
        <v>11</v>
      </c>
      <c r="E96" s="14">
        <v>1</v>
      </c>
      <c r="F96" s="30">
        <v>19640</v>
      </c>
      <c r="G96" s="26">
        <v>19800</v>
      </c>
      <c r="H96" s="21">
        <v>20000</v>
      </c>
      <c r="I96" s="22">
        <f t="shared" si="21"/>
        <v>19640</v>
      </c>
      <c r="J96" s="7">
        <f t="shared" si="22"/>
        <v>180.36999011302592</v>
      </c>
      <c r="K96" s="7">
        <f t="shared" si="23"/>
        <v>0.91838080505614006</v>
      </c>
      <c r="L96" s="22">
        <f t="shared" si="24"/>
        <v>19640</v>
      </c>
    </row>
    <row r="97" spans="1:12" ht="13.2" customHeight="1">
      <c r="A97" s="17">
        <v>26</v>
      </c>
      <c r="B97" s="23" t="s">
        <v>62</v>
      </c>
      <c r="C97" s="64"/>
      <c r="D97" s="13" t="s">
        <v>11</v>
      </c>
      <c r="E97" s="14">
        <v>1</v>
      </c>
      <c r="F97" s="30">
        <v>29160</v>
      </c>
      <c r="G97" s="26">
        <v>29500</v>
      </c>
      <c r="H97" s="21">
        <v>30000</v>
      </c>
      <c r="I97" s="22">
        <f t="shared" si="21"/>
        <v>29160</v>
      </c>
      <c r="J97" s="7">
        <f t="shared" si="22"/>
        <v>422.53205006632794</v>
      </c>
      <c r="K97" s="7">
        <f t="shared" si="23"/>
        <v>1.4490125173742385</v>
      </c>
      <c r="L97" s="22">
        <f t="shared" si="24"/>
        <v>29160</v>
      </c>
    </row>
    <row r="98" spans="1:12" ht="13.2" customHeight="1">
      <c r="A98" s="17">
        <v>27</v>
      </c>
      <c r="B98" s="23" t="s">
        <v>63</v>
      </c>
      <c r="C98" s="64"/>
      <c r="D98" s="13" t="s">
        <v>11</v>
      </c>
      <c r="E98" s="14">
        <v>1</v>
      </c>
      <c r="F98" s="30">
        <v>27250</v>
      </c>
      <c r="G98" s="26">
        <v>27500</v>
      </c>
      <c r="H98" s="21">
        <v>28000</v>
      </c>
      <c r="I98" s="22">
        <f t="shared" si="21"/>
        <v>27250</v>
      </c>
      <c r="J98" s="7">
        <f t="shared" si="22"/>
        <v>381.88130791288262</v>
      </c>
      <c r="K98" s="7">
        <f t="shared" si="23"/>
        <v>1.4013992950931471</v>
      </c>
      <c r="L98" s="22">
        <f t="shared" si="24"/>
        <v>27250</v>
      </c>
    </row>
    <row r="99" spans="1:12" ht="26.4">
      <c r="A99" s="17">
        <v>28</v>
      </c>
      <c r="B99" s="31" t="s">
        <v>64</v>
      </c>
      <c r="C99" s="32" t="s">
        <v>207</v>
      </c>
      <c r="D99" s="13" t="s">
        <v>11</v>
      </c>
      <c r="E99" s="14">
        <v>1</v>
      </c>
      <c r="F99" s="30">
        <v>8030</v>
      </c>
      <c r="G99" s="26">
        <v>8100</v>
      </c>
      <c r="H99" s="21">
        <v>8800</v>
      </c>
      <c r="I99" s="22">
        <f t="shared" si="21"/>
        <v>8030</v>
      </c>
      <c r="J99" s="7">
        <f t="shared" si="22"/>
        <v>425.79337712087539</v>
      </c>
      <c r="K99" s="7">
        <f t="shared" si="23"/>
        <v>5.3025327163247242</v>
      </c>
      <c r="L99" s="22">
        <f t="shared" si="24"/>
        <v>8030</v>
      </c>
    </row>
    <row r="100" spans="1:12">
      <c r="A100" s="17">
        <v>29</v>
      </c>
      <c r="B100" s="23" t="s">
        <v>65</v>
      </c>
      <c r="C100" s="64" t="s">
        <v>208</v>
      </c>
      <c r="D100" s="13" t="s">
        <v>11</v>
      </c>
      <c r="E100" s="14">
        <v>1</v>
      </c>
      <c r="F100" s="30">
        <v>721</v>
      </c>
      <c r="G100" s="26">
        <v>800</v>
      </c>
      <c r="H100" s="21">
        <v>1000</v>
      </c>
      <c r="I100" s="22">
        <f t="shared" si="21"/>
        <v>721</v>
      </c>
      <c r="J100" s="7">
        <f t="shared" si="22"/>
        <v>143.80658306674718</v>
      </c>
      <c r="K100" s="7">
        <f t="shared" si="23"/>
        <v>19.94543454462513</v>
      </c>
      <c r="L100" s="22">
        <f t="shared" si="24"/>
        <v>721</v>
      </c>
    </row>
    <row r="101" spans="1:12">
      <c r="A101" s="17">
        <v>30</v>
      </c>
      <c r="B101" s="23" t="s">
        <v>66</v>
      </c>
      <c r="C101" s="64"/>
      <c r="D101" s="13" t="s">
        <v>11</v>
      </c>
      <c r="E101" s="14">
        <v>1</v>
      </c>
      <c r="F101" s="30">
        <v>532</v>
      </c>
      <c r="G101" s="26">
        <v>600</v>
      </c>
      <c r="H101" s="21">
        <v>550</v>
      </c>
      <c r="I101" s="22">
        <f t="shared" si="21"/>
        <v>532</v>
      </c>
      <c r="J101" s="7">
        <f t="shared" si="22"/>
        <v>35.232560697929891</v>
      </c>
      <c r="K101" s="7">
        <f t="shared" si="23"/>
        <v>6.6226617853251675</v>
      </c>
      <c r="L101" s="22">
        <f t="shared" si="24"/>
        <v>532</v>
      </c>
    </row>
    <row r="102" spans="1:12">
      <c r="A102" s="17">
        <v>31</v>
      </c>
      <c r="B102" s="23" t="s">
        <v>67</v>
      </c>
      <c r="C102" s="64"/>
      <c r="D102" s="13" t="s">
        <v>11</v>
      </c>
      <c r="E102" s="14">
        <v>1</v>
      </c>
      <c r="F102" s="30">
        <v>263</v>
      </c>
      <c r="G102" s="26">
        <v>300</v>
      </c>
      <c r="H102" s="21">
        <v>280</v>
      </c>
      <c r="I102" s="22">
        <f t="shared" si="21"/>
        <v>263</v>
      </c>
      <c r="J102" s="7">
        <f t="shared" si="22"/>
        <v>18.520259177452136</v>
      </c>
      <c r="K102" s="7">
        <f t="shared" si="23"/>
        <v>7.0419236416167816</v>
      </c>
      <c r="L102" s="22">
        <f t="shared" si="24"/>
        <v>263</v>
      </c>
    </row>
    <row r="103" spans="1:12">
      <c r="A103" s="17">
        <v>32</v>
      </c>
      <c r="B103" s="23" t="s">
        <v>68</v>
      </c>
      <c r="C103" s="64"/>
      <c r="D103" s="13" t="s">
        <v>11</v>
      </c>
      <c r="E103" s="14">
        <v>1</v>
      </c>
      <c r="F103" s="30">
        <v>5049</v>
      </c>
      <c r="G103" s="26">
        <v>5100</v>
      </c>
      <c r="H103" s="21">
        <v>5200</v>
      </c>
      <c r="I103" s="22">
        <f t="shared" si="21"/>
        <v>5049</v>
      </c>
      <c r="J103" s="7">
        <f t="shared" si="22"/>
        <v>76.813627263239013</v>
      </c>
      <c r="K103" s="7">
        <f t="shared" si="23"/>
        <v>1.5213631860415728</v>
      </c>
      <c r="L103" s="22">
        <f t="shared" si="24"/>
        <v>5049</v>
      </c>
    </row>
    <row r="104" spans="1:12">
      <c r="A104" s="17">
        <v>33</v>
      </c>
      <c r="B104" s="23" t="s">
        <v>69</v>
      </c>
      <c r="C104" s="64"/>
      <c r="D104" s="13" t="s">
        <v>11</v>
      </c>
      <c r="E104" s="14">
        <v>1</v>
      </c>
      <c r="F104" s="30">
        <v>10102</v>
      </c>
      <c r="G104" s="26">
        <v>10200</v>
      </c>
      <c r="H104" s="21">
        <v>10280</v>
      </c>
      <c r="I104" s="22">
        <f t="shared" si="21"/>
        <v>10102</v>
      </c>
      <c r="J104" s="7">
        <f t="shared" si="22"/>
        <v>89.15155635209068</v>
      </c>
      <c r="K104" s="7">
        <f t="shared" si="23"/>
        <v>0.88251392152138863</v>
      </c>
      <c r="L104" s="22">
        <f t="shared" si="24"/>
        <v>10102</v>
      </c>
    </row>
    <row r="105" spans="1:12">
      <c r="A105" s="17">
        <v>34</v>
      </c>
      <c r="B105" s="23" t="s">
        <v>70</v>
      </c>
      <c r="C105" s="64"/>
      <c r="D105" s="13" t="s">
        <v>11</v>
      </c>
      <c r="E105" s="14">
        <v>1</v>
      </c>
      <c r="F105" s="30">
        <v>954</v>
      </c>
      <c r="G105" s="26">
        <v>1000</v>
      </c>
      <c r="H105" s="21">
        <v>1100</v>
      </c>
      <c r="I105" s="22">
        <f t="shared" si="21"/>
        <v>954</v>
      </c>
      <c r="J105" s="7">
        <f t="shared" si="22"/>
        <v>74.645830426086093</v>
      </c>
      <c r="K105" s="7">
        <f t="shared" si="23"/>
        <v>7.8245105268434063</v>
      </c>
      <c r="L105" s="22">
        <f t="shared" si="24"/>
        <v>954</v>
      </c>
    </row>
    <row r="106" spans="1:12">
      <c r="A106" s="17">
        <v>35</v>
      </c>
      <c r="B106" s="23" t="s">
        <v>71</v>
      </c>
      <c r="C106" s="64"/>
      <c r="D106" s="13" t="s">
        <v>11</v>
      </c>
      <c r="E106" s="14">
        <v>1</v>
      </c>
      <c r="F106" s="30">
        <v>1753</v>
      </c>
      <c r="G106" s="26">
        <v>1800</v>
      </c>
      <c r="H106" s="21">
        <v>2000</v>
      </c>
      <c r="I106" s="22">
        <f t="shared" si="21"/>
        <v>1753</v>
      </c>
      <c r="J106" s="7">
        <f t="shared" si="22"/>
        <v>131.16020738013492</v>
      </c>
      <c r="K106" s="7">
        <f t="shared" si="23"/>
        <v>7.4820426343488258</v>
      </c>
      <c r="L106" s="22">
        <f t="shared" si="24"/>
        <v>1753</v>
      </c>
    </row>
    <row r="107" spans="1:12">
      <c r="A107" s="17">
        <v>36</v>
      </c>
      <c r="B107" s="23" t="s">
        <v>72</v>
      </c>
      <c r="C107" s="64"/>
      <c r="D107" s="13" t="s">
        <v>11</v>
      </c>
      <c r="E107" s="14">
        <v>1</v>
      </c>
      <c r="F107" s="30">
        <v>2260</v>
      </c>
      <c r="G107" s="26">
        <v>2500</v>
      </c>
      <c r="H107" s="21">
        <v>2800</v>
      </c>
      <c r="I107" s="22">
        <f t="shared" si="21"/>
        <v>2260</v>
      </c>
      <c r="J107" s="7">
        <f t="shared" si="22"/>
        <v>270.55498516937365</v>
      </c>
      <c r="K107" s="7">
        <f t="shared" si="23"/>
        <v>11.971459520768747</v>
      </c>
      <c r="L107" s="22">
        <f t="shared" si="24"/>
        <v>2260</v>
      </c>
    </row>
    <row r="108" spans="1:12">
      <c r="A108" s="17">
        <v>37</v>
      </c>
      <c r="B108" s="23" t="s">
        <v>73</v>
      </c>
      <c r="C108" s="64"/>
      <c r="D108" s="13" t="s">
        <v>11</v>
      </c>
      <c r="E108" s="14">
        <v>1</v>
      </c>
      <c r="F108" s="30">
        <v>1560</v>
      </c>
      <c r="G108" s="26">
        <v>1800</v>
      </c>
      <c r="H108" s="21">
        <v>1600</v>
      </c>
      <c r="I108" s="22">
        <f t="shared" si="21"/>
        <v>1560</v>
      </c>
      <c r="J108" s="7">
        <f t="shared" si="22"/>
        <v>128.58201014657334</v>
      </c>
      <c r="K108" s="7">
        <f t="shared" si="23"/>
        <v>8.242436547857265</v>
      </c>
      <c r="L108" s="22">
        <f t="shared" si="24"/>
        <v>1560</v>
      </c>
    </row>
    <row r="109" spans="1:12">
      <c r="A109" s="17">
        <v>38</v>
      </c>
      <c r="B109" s="23" t="s">
        <v>74</v>
      </c>
      <c r="C109" s="64"/>
      <c r="D109" s="13" t="s">
        <v>11</v>
      </c>
      <c r="E109" s="14">
        <v>1</v>
      </c>
      <c r="F109" s="30">
        <v>980</v>
      </c>
      <c r="G109" s="26">
        <v>1000</v>
      </c>
      <c r="H109" s="21">
        <v>1200</v>
      </c>
      <c r="I109" s="22">
        <f t="shared" si="21"/>
        <v>980</v>
      </c>
      <c r="J109" s="7">
        <f t="shared" si="22"/>
        <v>121.6552506059644</v>
      </c>
      <c r="K109" s="7">
        <f t="shared" si="23"/>
        <v>12.413801082241264</v>
      </c>
      <c r="L109" s="22">
        <f t="shared" si="24"/>
        <v>980</v>
      </c>
    </row>
    <row r="110" spans="1:12" ht="13.2" customHeight="1">
      <c r="A110" s="17">
        <v>39</v>
      </c>
      <c r="B110" s="23" t="s">
        <v>75</v>
      </c>
      <c r="C110" s="64"/>
      <c r="D110" s="13" t="s">
        <v>11</v>
      </c>
      <c r="E110" s="14">
        <v>1</v>
      </c>
      <c r="F110" s="30">
        <v>3039</v>
      </c>
      <c r="G110" s="26">
        <v>3200</v>
      </c>
      <c r="H110" s="21">
        <v>3100</v>
      </c>
      <c r="I110" s="22">
        <f t="shared" si="21"/>
        <v>3039</v>
      </c>
      <c r="J110" s="7">
        <f t="shared" si="22"/>
        <v>81.28345465099278</v>
      </c>
      <c r="K110" s="7">
        <f t="shared" si="23"/>
        <v>2.6746776785453363</v>
      </c>
      <c r="L110" s="22">
        <f t="shared" si="24"/>
        <v>3039</v>
      </c>
    </row>
    <row r="111" spans="1:12">
      <c r="A111" s="17">
        <v>40</v>
      </c>
      <c r="B111" s="23" t="s">
        <v>76</v>
      </c>
      <c r="C111" s="64"/>
      <c r="D111" s="13" t="s">
        <v>11</v>
      </c>
      <c r="E111" s="14">
        <v>1</v>
      </c>
      <c r="F111" s="30">
        <v>10387</v>
      </c>
      <c r="G111" s="26">
        <v>10500</v>
      </c>
      <c r="H111" s="21">
        <v>10800</v>
      </c>
      <c r="I111" s="22">
        <f t="shared" si="21"/>
        <v>10387</v>
      </c>
      <c r="J111" s="7">
        <f t="shared" si="22"/>
        <v>213.43929660056338</v>
      </c>
      <c r="K111" s="7">
        <f t="shared" si="23"/>
        <v>2.0548695157462538</v>
      </c>
      <c r="L111" s="22">
        <f t="shared" si="24"/>
        <v>10387</v>
      </c>
    </row>
    <row r="112" spans="1:12">
      <c r="A112" s="17">
        <v>41</v>
      </c>
      <c r="B112" s="23" t="s">
        <v>77</v>
      </c>
      <c r="C112" s="64"/>
      <c r="D112" s="13" t="s">
        <v>11</v>
      </c>
      <c r="E112" s="14">
        <v>1</v>
      </c>
      <c r="F112" s="30">
        <v>15630</v>
      </c>
      <c r="G112" s="26">
        <v>15800</v>
      </c>
      <c r="H112" s="21">
        <v>16000</v>
      </c>
      <c r="I112" s="22">
        <f t="shared" si="21"/>
        <v>15630</v>
      </c>
      <c r="J112" s="7">
        <f t="shared" si="22"/>
        <v>185.20259177452135</v>
      </c>
      <c r="K112" s="7">
        <f t="shared" si="23"/>
        <v>1.1849174137845258</v>
      </c>
      <c r="L112" s="22">
        <f t="shared" si="24"/>
        <v>15630</v>
      </c>
    </row>
    <row r="113" spans="1:12">
      <c r="A113" s="17">
        <v>42</v>
      </c>
      <c r="B113" s="23" t="s">
        <v>304</v>
      </c>
      <c r="C113" s="64" t="s">
        <v>209</v>
      </c>
      <c r="D113" s="13" t="s">
        <v>11</v>
      </c>
      <c r="E113" s="14">
        <v>1</v>
      </c>
      <c r="F113" s="30">
        <v>4580</v>
      </c>
      <c r="G113" s="26">
        <v>4800</v>
      </c>
      <c r="H113" s="21">
        <v>4600</v>
      </c>
      <c r="I113" s="22">
        <f t="shared" si="21"/>
        <v>4580</v>
      </c>
      <c r="J113" s="7">
        <f t="shared" si="22"/>
        <v>121.6552506059644</v>
      </c>
      <c r="K113" s="7">
        <f t="shared" si="23"/>
        <v>2.6562281791695281</v>
      </c>
      <c r="L113" s="22">
        <f t="shared" si="24"/>
        <v>4580</v>
      </c>
    </row>
    <row r="114" spans="1:12">
      <c r="A114" s="17">
        <v>43</v>
      </c>
      <c r="B114" s="23" t="s">
        <v>78</v>
      </c>
      <c r="C114" s="64"/>
      <c r="D114" s="13" t="s">
        <v>11</v>
      </c>
      <c r="E114" s="14">
        <v>1</v>
      </c>
      <c r="F114" s="30">
        <v>1620</v>
      </c>
      <c r="G114" s="26">
        <v>1800</v>
      </c>
      <c r="H114" s="21">
        <v>2000</v>
      </c>
      <c r="I114" s="22">
        <f t="shared" si="21"/>
        <v>1620</v>
      </c>
      <c r="J114" s="7">
        <f t="shared" si="22"/>
        <v>190.08769905844255</v>
      </c>
      <c r="K114" s="7">
        <f t="shared" si="23"/>
        <v>11.733808583854479</v>
      </c>
      <c r="L114" s="22">
        <f t="shared" si="24"/>
        <v>1620</v>
      </c>
    </row>
    <row r="115" spans="1:12">
      <c r="A115" s="17">
        <v>44</v>
      </c>
      <c r="B115" s="23" t="s">
        <v>79</v>
      </c>
      <c r="C115" s="64"/>
      <c r="D115" s="13" t="s">
        <v>11</v>
      </c>
      <c r="E115" s="14">
        <v>1</v>
      </c>
      <c r="F115" s="30">
        <v>24738</v>
      </c>
      <c r="G115" s="26">
        <v>25000</v>
      </c>
      <c r="H115" s="21">
        <v>24800</v>
      </c>
      <c r="I115" s="22">
        <f t="shared" si="21"/>
        <v>24738</v>
      </c>
      <c r="J115" s="7">
        <f t="shared" si="22"/>
        <v>136.92333621410194</v>
      </c>
      <c r="K115" s="7">
        <f t="shared" si="23"/>
        <v>0.55349396157370012</v>
      </c>
      <c r="L115" s="22">
        <f t="shared" si="24"/>
        <v>24738</v>
      </c>
    </row>
    <row r="116" spans="1:12">
      <c r="A116" s="17">
        <v>45</v>
      </c>
      <c r="B116" s="23" t="s">
        <v>80</v>
      </c>
      <c r="C116" s="64"/>
      <c r="D116" s="13" t="s">
        <v>11</v>
      </c>
      <c r="E116" s="14">
        <v>1</v>
      </c>
      <c r="F116" s="30">
        <v>1589</v>
      </c>
      <c r="G116" s="26">
        <v>1800</v>
      </c>
      <c r="H116" s="21">
        <v>2000</v>
      </c>
      <c r="I116" s="22">
        <f t="shared" si="21"/>
        <v>1589</v>
      </c>
      <c r="J116" s="7">
        <f t="shared" si="22"/>
        <v>205.52453219344162</v>
      </c>
      <c r="K116" s="7">
        <f t="shared" si="23"/>
        <v>12.934205927844028</v>
      </c>
      <c r="L116" s="22">
        <f t="shared" si="24"/>
        <v>1589</v>
      </c>
    </row>
    <row r="117" spans="1:12">
      <c r="A117" s="17">
        <v>46</v>
      </c>
      <c r="B117" s="23" t="s">
        <v>81</v>
      </c>
      <c r="C117" s="64"/>
      <c r="D117" s="13" t="s">
        <v>11</v>
      </c>
      <c r="E117" s="14">
        <v>1</v>
      </c>
      <c r="F117" s="30">
        <v>794</v>
      </c>
      <c r="G117" s="26">
        <v>900</v>
      </c>
      <c r="H117" s="21">
        <v>1000</v>
      </c>
      <c r="I117" s="22">
        <f t="shared" si="21"/>
        <v>794</v>
      </c>
      <c r="J117" s="7">
        <f t="shared" si="22"/>
        <v>103.01456207740729</v>
      </c>
      <c r="K117" s="7">
        <f t="shared" si="23"/>
        <v>12.97412620622258</v>
      </c>
      <c r="L117" s="22">
        <f t="shared" si="24"/>
        <v>794</v>
      </c>
    </row>
    <row r="118" spans="1:12">
      <c r="A118" s="17">
        <v>47</v>
      </c>
      <c r="B118" s="23" t="s">
        <v>82</v>
      </c>
      <c r="C118" s="64"/>
      <c r="D118" s="13" t="s">
        <v>11</v>
      </c>
      <c r="E118" s="14">
        <v>1</v>
      </c>
      <c r="F118" s="30">
        <v>1059</v>
      </c>
      <c r="G118" s="26">
        <v>1100</v>
      </c>
      <c r="H118" s="21">
        <v>1200</v>
      </c>
      <c r="I118" s="22">
        <f t="shared" si="21"/>
        <v>1059</v>
      </c>
      <c r="J118" s="7">
        <f t="shared" si="22"/>
        <v>72.528155452439677</v>
      </c>
      <c r="K118" s="7">
        <f t="shared" si="23"/>
        <v>6.8487398916373632</v>
      </c>
      <c r="L118" s="22">
        <f t="shared" si="24"/>
        <v>1059</v>
      </c>
    </row>
    <row r="119" spans="1:12">
      <c r="A119" s="17">
        <v>48</v>
      </c>
      <c r="B119" s="23" t="s">
        <v>83</v>
      </c>
      <c r="C119" s="64"/>
      <c r="D119" s="13" t="s">
        <v>11</v>
      </c>
      <c r="E119" s="14">
        <v>1</v>
      </c>
      <c r="F119" s="30">
        <v>1589</v>
      </c>
      <c r="G119" s="26">
        <v>1800</v>
      </c>
      <c r="H119" s="21">
        <v>2000</v>
      </c>
      <c r="I119" s="22">
        <f t="shared" si="21"/>
        <v>1589</v>
      </c>
      <c r="J119" s="7">
        <f t="shared" si="22"/>
        <v>205.52453219344162</v>
      </c>
      <c r="K119" s="7">
        <f t="shared" si="23"/>
        <v>12.934205927844028</v>
      </c>
      <c r="L119" s="22">
        <f t="shared" si="24"/>
        <v>1589</v>
      </c>
    </row>
    <row r="120" spans="1:12">
      <c r="A120" s="17">
        <v>49</v>
      </c>
      <c r="B120" s="23" t="s">
        <v>94</v>
      </c>
      <c r="C120" s="64"/>
      <c r="D120" s="13" t="s">
        <v>11</v>
      </c>
      <c r="E120" s="14">
        <v>1</v>
      </c>
      <c r="F120" s="30">
        <v>596</v>
      </c>
      <c r="G120" s="26">
        <v>600</v>
      </c>
      <c r="H120" s="21">
        <v>800</v>
      </c>
      <c r="I120" s="22">
        <f t="shared" si="21"/>
        <v>596</v>
      </c>
      <c r="J120" s="7">
        <f t="shared" si="22"/>
        <v>116.64190213355307</v>
      </c>
      <c r="K120" s="7">
        <f t="shared" si="23"/>
        <v>19.570788948582731</v>
      </c>
      <c r="L120" s="22">
        <f t="shared" si="24"/>
        <v>596</v>
      </c>
    </row>
    <row r="121" spans="1:12" ht="13.2" customHeight="1">
      <c r="A121" s="17">
        <v>50</v>
      </c>
      <c r="B121" s="23" t="s">
        <v>84</v>
      </c>
      <c r="C121" s="64"/>
      <c r="D121" s="13" t="s">
        <v>11</v>
      </c>
      <c r="E121" s="14">
        <v>1</v>
      </c>
      <c r="F121" s="30">
        <v>12630</v>
      </c>
      <c r="G121" s="26">
        <v>13000</v>
      </c>
      <c r="H121" s="21">
        <v>12800</v>
      </c>
      <c r="I121" s="22">
        <f t="shared" si="21"/>
        <v>12630</v>
      </c>
      <c r="J121" s="7">
        <f t="shared" si="22"/>
        <v>185.20259177452135</v>
      </c>
      <c r="K121" s="7">
        <f t="shared" si="23"/>
        <v>1.4663704811917764</v>
      </c>
      <c r="L121" s="22">
        <f t="shared" si="24"/>
        <v>12630</v>
      </c>
    </row>
    <row r="122" spans="1:12">
      <c r="A122" s="17">
        <v>51</v>
      </c>
      <c r="B122" s="23" t="s">
        <v>85</v>
      </c>
      <c r="C122" s="64"/>
      <c r="D122" s="13" t="s">
        <v>11</v>
      </c>
      <c r="E122" s="14">
        <v>1</v>
      </c>
      <c r="F122" s="30">
        <v>9800</v>
      </c>
      <c r="G122" s="26">
        <v>10000</v>
      </c>
      <c r="H122" s="21">
        <v>9880</v>
      </c>
      <c r="I122" s="22">
        <f t="shared" si="21"/>
        <v>9800</v>
      </c>
      <c r="J122" s="7">
        <f t="shared" si="22"/>
        <v>100.66445913699268</v>
      </c>
      <c r="K122" s="7">
        <f t="shared" si="23"/>
        <v>1.0271883585407415</v>
      </c>
      <c r="L122" s="22">
        <f t="shared" si="24"/>
        <v>9800</v>
      </c>
    </row>
    <row r="123" spans="1:12">
      <c r="A123" s="17">
        <v>52</v>
      </c>
      <c r="B123" s="23" t="s">
        <v>86</v>
      </c>
      <c r="C123" s="64"/>
      <c r="D123" s="13" t="s">
        <v>11</v>
      </c>
      <c r="E123" s="14">
        <v>1</v>
      </c>
      <c r="F123" s="30">
        <v>2560</v>
      </c>
      <c r="G123" s="26">
        <v>2600</v>
      </c>
      <c r="H123" s="21">
        <v>2800</v>
      </c>
      <c r="I123" s="22">
        <f t="shared" si="21"/>
        <v>2560</v>
      </c>
      <c r="J123" s="7">
        <f t="shared" si="22"/>
        <v>128.58201014657516</v>
      </c>
      <c r="K123" s="7">
        <f t="shared" si="23"/>
        <v>5.0227347713505921</v>
      </c>
      <c r="L123" s="22">
        <f t="shared" si="24"/>
        <v>2560</v>
      </c>
    </row>
    <row r="124" spans="1:12">
      <c r="A124" s="17">
        <v>53</v>
      </c>
      <c r="B124" s="23" t="s">
        <v>87</v>
      </c>
      <c r="C124" s="64" t="s">
        <v>210</v>
      </c>
      <c r="D124" s="13" t="s">
        <v>11</v>
      </c>
      <c r="E124" s="14">
        <v>1</v>
      </c>
      <c r="F124" s="30">
        <v>2560</v>
      </c>
      <c r="G124" s="26">
        <v>2600</v>
      </c>
      <c r="H124" s="21">
        <v>2800</v>
      </c>
      <c r="I124" s="22">
        <f t="shared" si="21"/>
        <v>2560</v>
      </c>
      <c r="J124" s="7">
        <f t="shared" si="22"/>
        <v>128.58201014657516</v>
      </c>
      <c r="K124" s="7">
        <f t="shared" si="23"/>
        <v>5.0227347713505921</v>
      </c>
      <c r="L124" s="22">
        <f t="shared" si="24"/>
        <v>2560</v>
      </c>
    </row>
    <row r="125" spans="1:12" ht="13.8" customHeight="1">
      <c r="A125" s="17">
        <v>54</v>
      </c>
      <c r="B125" s="23" t="s">
        <v>88</v>
      </c>
      <c r="C125" s="64"/>
      <c r="D125" s="13" t="s">
        <v>11</v>
      </c>
      <c r="E125" s="14">
        <v>1</v>
      </c>
      <c r="F125" s="30">
        <v>3925</v>
      </c>
      <c r="G125" s="26">
        <v>4000</v>
      </c>
      <c r="H125" s="21">
        <v>4200</v>
      </c>
      <c r="I125" s="22">
        <f t="shared" si="21"/>
        <v>3925</v>
      </c>
      <c r="J125" s="7">
        <f t="shared" si="22"/>
        <v>142.1560175769288</v>
      </c>
      <c r="K125" s="7">
        <f t="shared" si="23"/>
        <v>3.6218093650172944</v>
      </c>
      <c r="L125" s="22">
        <f t="shared" si="24"/>
        <v>3925</v>
      </c>
    </row>
    <row r="126" spans="1:12">
      <c r="A126" s="17">
        <v>55</v>
      </c>
      <c r="B126" s="23" t="s">
        <v>89</v>
      </c>
      <c r="C126" s="64"/>
      <c r="D126" s="13" t="s">
        <v>11</v>
      </c>
      <c r="E126" s="14">
        <v>1</v>
      </c>
      <c r="F126" s="30">
        <v>1820</v>
      </c>
      <c r="G126" s="26">
        <v>2000</v>
      </c>
      <c r="H126" s="21">
        <v>1900</v>
      </c>
      <c r="I126" s="22">
        <f t="shared" si="21"/>
        <v>1820</v>
      </c>
      <c r="J126" s="7">
        <f t="shared" si="22"/>
        <v>90.18499505645616</v>
      </c>
      <c r="K126" s="7">
        <f t="shared" si="23"/>
        <v>4.9552195085964925</v>
      </c>
      <c r="L126" s="22">
        <f t="shared" si="24"/>
        <v>1820</v>
      </c>
    </row>
    <row r="127" spans="1:12" ht="15" customHeight="1">
      <c r="A127" s="17">
        <v>56</v>
      </c>
      <c r="B127" s="23" t="s">
        <v>114</v>
      </c>
      <c r="C127" s="64"/>
      <c r="D127" s="13" t="s">
        <v>11</v>
      </c>
      <c r="E127" s="14">
        <v>1</v>
      </c>
      <c r="F127" s="30">
        <v>5680</v>
      </c>
      <c r="G127" s="26">
        <v>5800</v>
      </c>
      <c r="H127" s="21">
        <v>6000</v>
      </c>
      <c r="I127" s="22">
        <f t="shared" si="21"/>
        <v>5680</v>
      </c>
      <c r="J127" s="7">
        <f t="shared" si="22"/>
        <v>161.65807537310289</v>
      </c>
      <c r="K127" s="7">
        <f t="shared" si="23"/>
        <v>2.8460928762870226</v>
      </c>
      <c r="L127" s="22">
        <f t="shared" si="24"/>
        <v>5680</v>
      </c>
    </row>
    <row r="128" spans="1:12">
      <c r="A128" s="17">
        <v>57</v>
      </c>
      <c r="B128" s="23" t="s">
        <v>90</v>
      </c>
      <c r="C128" s="64"/>
      <c r="D128" s="13" t="s">
        <v>11</v>
      </c>
      <c r="E128" s="14">
        <v>1</v>
      </c>
      <c r="F128" s="30">
        <v>4250</v>
      </c>
      <c r="G128" s="26">
        <v>4500</v>
      </c>
      <c r="H128" s="21">
        <v>4800</v>
      </c>
      <c r="I128" s="22">
        <f t="shared" si="21"/>
        <v>4250</v>
      </c>
      <c r="J128" s="7">
        <f t="shared" si="22"/>
        <v>275.37852736430284</v>
      </c>
      <c r="K128" s="7">
        <f t="shared" si="23"/>
        <v>6.4794947615130081</v>
      </c>
      <c r="L128" s="22">
        <f t="shared" si="24"/>
        <v>4250</v>
      </c>
    </row>
    <row r="129" spans="1:12" ht="24.6" customHeight="1">
      <c r="A129" s="17">
        <v>58</v>
      </c>
      <c r="B129" s="23" t="s">
        <v>91</v>
      </c>
      <c r="C129" s="64"/>
      <c r="D129" s="13" t="s">
        <v>11</v>
      </c>
      <c r="E129" s="14">
        <v>1</v>
      </c>
      <c r="F129" s="30">
        <v>860</v>
      </c>
      <c r="G129" s="26">
        <v>1000</v>
      </c>
      <c r="H129" s="21">
        <v>900</v>
      </c>
      <c r="I129" s="22">
        <f t="shared" si="21"/>
        <v>860</v>
      </c>
      <c r="J129" s="7">
        <f t="shared" si="22"/>
        <v>72.111025509279784</v>
      </c>
      <c r="K129" s="7">
        <f t="shared" si="23"/>
        <v>8.3850029661953229</v>
      </c>
      <c r="L129" s="22">
        <f t="shared" si="24"/>
        <v>860</v>
      </c>
    </row>
    <row r="130" spans="1:12">
      <c r="A130" s="17">
        <v>59</v>
      </c>
      <c r="B130" s="23" t="s">
        <v>92</v>
      </c>
      <c r="C130" s="64"/>
      <c r="D130" s="13" t="s">
        <v>11</v>
      </c>
      <c r="E130" s="14">
        <v>1</v>
      </c>
      <c r="F130" s="30">
        <v>3687</v>
      </c>
      <c r="G130" s="26">
        <v>4000</v>
      </c>
      <c r="H130" s="21">
        <v>3800</v>
      </c>
      <c r="I130" s="22">
        <f t="shared" si="21"/>
        <v>3687</v>
      </c>
      <c r="J130" s="7">
        <f t="shared" si="22"/>
        <v>158.50236591294151</v>
      </c>
      <c r="K130" s="7">
        <f t="shared" si="23"/>
        <v>4.2989521538633451</v>
      </c>
      <c r="L130" s="22">
        <f t="shared" si="24"/>
        <v>3687</v>
      </c>
    </row>
    <row r="131" spans="1:12">
      <c r="A131" s="17">
        <v>60</v>
      </c>
      <c r="B131" s="23" t="s">
        <v>93</v>
      </c>
      <c r="C131" s="64"/>
      <c r="D131" s="13" t="s">
        <v>11</v>
      </c>
      <c r="E131" s="14">
        <v>1</v>
      </c>
      <c r="F131" s="30">
        <v>100</v>
      </c>
      <c r="G131" s="26">
        <v>100</v>
      </c>
      <c r="H131" s="21">
        <v>120</v>
      </c>
      <c r="I131" s="22">
        <f t="shared" si="21"/>
        <v>100</v>
      </c>
      <c r="J131" s="7">
        <f t="shared" ref="J131:J188" si="25">STDEV(F131:H131)</f>
        <v>11.547005383792463</v>
      </c>
      <c r="K131" s="7">
        <f t="shared" ref="K131:K188" si="26">J131/I131*100</f>
        <v>11.547005383792463</v>
      </c>
      <c r="L131" s="22">
        <f t="shared" si="24"/>
        <v>100</v>
      </c>
    </row>
    <row r="132" spans="1:12">
      <c r="A132" s="17">
        <v>61</v>
      </c>
      <c r="B132" s="23" t="s">
        <v>94</v>
      </c>
      <c r="C132" s="64"/>
      <c r="D132" s="13" t="s">
        <v>11</v>
      </c>
      <c r="E132" s="14">
        <v>1</v>
      </c>
      <c r="F132" s="30">
        <v>200</v>
      </c>
      <c r="G132" s="26">
        <v>200</v>
      </c>
      <c r="H132" s="21">
        <v>220</v>
      </c>
      <c r="I132" s="22">
        <f t="shared" si="21"/>
        <v>200</v>
      </c>
      <c r="J132" s="7">
        <f t="shared" si="25"/>
        <v>11.547005383792619</v>
      </c>
      <c r="K132" s="7">
        <f t="shared" si="26"/>
        <v>5.7735026918963097</v>
      </c>
      <c r="L132" s="22">
        <f t="shared" si="24"/>
        <v>200</v>
      </c>
    </row>
    <row r="133" spans="1:12">
      <c r="A133" s="17">
        <v>62</v>
      </c>
      <c r="B133" s="23" t="s">
        <v>95</v>
      </c>
      <c r="C133" s="64"/>
      <c r="D133" s="13" t="s">
        <v>11</v>
      </c>
      <c r="E133" s="14">
        <v>1</v>
      </c>
      <c r="F133" s="30">
        <v>260</v>
      </c>
      <c r="G133" s="26">
        <v>300</v>
      </c>
      <c r="H133" s="21">
        <v>320</v>
      </c>
      <c r="I133" s="22">
        <f t="shared" si="21"/>
        <v>260</v>
      </c>
      <c r="J133" s="7">
        <f t="shared" si="25"/>
        <v>30.550504633038855</v>
      </c>
      <c r="K133" s="7">
        <f t="shared" si="26"/>
        <v>11.75019408963033</v>
      </c>
      <c r="L133" s="22">
        <f t="shared" si="24"/>
        <v>260</v>
      </c>
    </row>
    <row r="134" spans="1:12" ht="13.2" customHeight="1">
      <c r="A134" s="17">
        <v>63</v>
      </c>
      <c r="B134" s="23" t="s">
        <v>96</v>
      </c>
      <c r="C134" s="64"/>
      <c r="D134" s="13" t="s">
        <v>11</v>
      </c>
      <c r="E134" s="14">
        <v>1</v>
      </c>
      <c r="F134" s="30">
        <v>850</v>
      </c>
      <c r="G134" s="26">
        <v>1000</v>
      </c>
      <c r="H134" s="21">
        <v>900</v>
      </c>
      <c r="I134" s="22">
        <f t="shared" si="21"/>
        <v>850</v>
      </c>
      <c r="J134" s="7">
        <f t="shared" si="25"/>
        <v>76.376261582596825</v>
      </c>
      <c r="K134" s="7">
        <f t="shared" si="26"/>
        <v>8.9854425391290373</v>
      </c>
      <c r="L134" s="22">
        <f t="shared" si="24"/>
        <v>850</v>
      </c>
    </row>
    <row r="135" spans="1:12">
      <c r="A135" s="17">
        <v>64</v>
      </c>
      <c r="B135" s="23" t="s">
        <v>97</v>
      </c>
      <c r="C135" s="64"/>
      <c r="D135" s="13" t="s">
        <v>11</v>
      </c>
      <c r="E135" s="14">
        <v>1</v>
      </c>
      <c r="F135" s="30">
        <v>230</v>
      </c>
      <c r="G135" s="26">
        <v>300</v>
      </c>
      <c r="H135" s="21">
        <v>320</v>
      </c>
      <c r="I135" s="22">
        <f t="shared" si="21"/>
        <v>230</v>
      </c>
      <c r="J135" s="7">
        <f t="shared" si="25"/>
        <v>47.258156262526036</v>
      </c>
      <c r="K135" s="7">
        <f t="shared" si="26"/>
        <v>20.54702446196784</v>
      </c>
      <c r="L135" s="22">
        <f t="shared" si="24"/>
        <v>230</v>
      </c>
    </row>
    <row r="136" spans="1:12">
      <c r="A136" s="17">
        <v>65</v>
      </c>
      <c r="B136" s="23" t="s">
        <v>98</v>
      </c>
      <c r="C136" s="64"/>
      <c r="D136" s="13" t="s">
        <v>11</v>
      </c>
      <c r="E136" s="14">
        <v>1</v>
      </c>
      <c r="F136" s="30">
        <v>840</v>
      </c>
      <c r="G136" s="26">
        <v>1000</v>
      </c>
      <c r="H136" s="21">
        <v>900</v>
      </c>
      <c r="I136" s="22">
        <f t="shared" ref="I136:I199" si="27">MIN(F136:H136)</f>
        <v>840</v>
      </c>
      <c r="J136" s="7">
        <f t="shared" si="25"/>
        <v>80.829037686547125</v>
      </c>
      <c r="K136" s="7">
        <f t="shared" si="26"/>
        <v>9.622504486493705</v>
      </c>
      <c r="L136" s="22">
        <f t="shared" si="24"/>
        <v>840</v>
      </c>
    </row>
    <row r="137" spans="1:12">
      <c r="A137" s="17">
        <v>66</v>
      </c>
      <c r="B137" s="23" t="s">
        <v>98</v>
      </c>
      <c r="C137" s="42" t="s">
        <v>211</v>
      </c>
      <c r="D137" s="13" t="s">
        <v>11</v>
      </c>
      <c r="E137" s="14">
        <v>1</v>
      </c>
      <c r="F137" s="30">
        <v>840</v>
      </c>
      <c r="G137" s="26">
        <v>1000</v>
      </c>
      <c r="H137" s="21">
        <v>900</v>
      </c>
      <c r="I137" s="22">
        <f t="shared" si="27"/>
        <v>840</v>
      </c>
      <c r="J137" s="7">
        <f t="shared" si="25"/>
        <v>80.829037686547125</v>
      </c>
      <c r="K137" s="7">
        <f t="shared" si="26"/>
        <v>9.622504486493705</v>
      </c>
      <c r="L137" s="22">
        <f t="shared" ref="L137:L200" si="28">I137*E137</f>
        <v>840</v>
      </c>
    </row>
    <row r="138" spans="1:12">
      <c r="A138" s="17">
        <v>67</v>
      </c>
      <c r="B138" s="23" t="s">
        <v>99</v>
      </c>
      <c r="C138" s="43"/>
      <c r="D138" s="13" t="s">
        <v>11</v>
      </c>
      <c r="E138" s="14">
        <v>1</v>
      </c>
      <c r="F138" s="30">
        <v>860</v>
      </c>
      <c r="G138" s="26">
        <v>1000</v>
      </c>
      <c r="H138" s="21">
        <v>900</v>
      </c>
      <c r="I138" s="22">
        <f t="shared" si="27"/>
        <v>860</v>
      </c>
      <c r="J138" s="7">
        <f t="shared" si="25"/>
        <v>72.111025509279784</v>
      </c>
      <c r="K138" s="7">
        <f t="shared" si="26"/>
        <v>8.3850029661953229</v>
      </c>
      <c r="L138" s="22">
        <f t="shared" si="28"/>
        <v>860</v>
      </c>
    </row>
    <row r="139" spans="1:12">
      <c r="A139" s="17">
        <v>68</v>
      </c>
      <c r="B139" s="23" t="s">
        <v>100</v>
      </c>
      <c r="C139" s="43"/>
      <c r="D139" s="13" t="s">
        <v>11</v>
      </c>
      <c r="E139" s="14">
        <v>1</v>
      </c>
      <c r="F139" s="30">
        <v>223</v>
      </c>
      <c r="G139" s="26">
        <v>300</v>
      </c>
      <c r="H139" s="21">
        <v>320</v>
      </c>
      <c r="I139" s="22">
        <f t="shared" si="27"/>
        <v>223</v>
      </c>
      <c r="J139" s="7">
        <f t="shared" si="25"/>
        <v>51.215232109207513</v>
      </c>
      <c r="K139" s="7">
        <f t="shared" si="26"/>
        <v>22.9664717978509</v>
      </c>
      <c r="L139" s="22">
        <f t="shared" si="28"/>
        <v>223</v>
      </c>
    </row>
    <row r="140" spans="1:12">
      <c r="A140" s="17">
        <v>69</v>
      </c>
      <c r="B140" s="23" t="s">
        <v>101</v>
      </c>
      <c r="C140" s="43"/>
      <c r="D140" s="13" t="s">
        <v>11</v>
      </c>
      <c r="E140" s="14">
        <v>1</v>
      </c>
      <c r="F140" s="30">
        <v>110</v>
      </c>
      <c r="G140" s="26">
        <v>160</v>
      </c>
      <c r="H140" s="21">
        <v>120</v>
      </c>
      <c r="I140" s="22">
        <f t="shared" si="27"/>
        <v>110</v>
      </c>
      <c r="J140" s="7">
        <f t="shared" si="25"/>
        <v>26.457513110645905</v>
      </c>
      <c r="K140" s="7">
        <f t="shared" si="26"/>
        <v>24.052284646041734</v>
      </c>
      <c r="L140" s="22">
        <f t="shared" si="28"/>
        <v>110</v>
      </c>
    </row>
    <row r="141" spans="1:12">
      <c r="A141" s="17">
        <v>70</v>
      </c>
      <c r="B141" s="23" t="s">
        <v>102</v>
      </c>
      <c r="C141" s="43"/>
      <c r="D141" s="13" t="s">
        <v>11</v>
      </c>
      <c r="E141" s="14">
        <v>1</v>
      </c>
      <c r="F141" s="30">
        <v>380</v>
      </c>
      <c r="G141" s="26">
        <v>500</v>
      </c>
      <c r="H141" s="21">
        <v>400</v>
      </c>
      <c r="I141" s="22">
        <f t="shared" si="27"/>
        <v>380</v>
      </c>
      <c r="J141" s="7">
        <f t="shared" si="25"/>
        <v>64.291005073286215</v>
      </c>
      <c r="K141" s="7">
        <f t="shared" si="26"/>
        <v>16.918685545601637</v>
      </c>
      <c r="L141" s="22">
        <f t="shared" si="28"/>
        <v>380</v>
      </c>
    </row>
    <row r="142" spans="1:12">
      <c r="A142" s="17">
        <v>71</v>
      </c>
      <c r="B142" s="23" t="s">
        <v>94</v>
      </c>
      <c r="C142" s="43"/>
      <c r="D142" s="13" t="s">
        <v>11</v>
      </c>
      <c r="E142" s="14">
        <v>1</v>
      </c>
      <c r="F142" s="30">
        <v>111</v>
      </c>
      <c r="G142" s="26">
        <v>160</v>
      </c>
      <c r="H142" s="21">
        <v>120</v>
      </c>
      <c r="I142" s="22">
        <f t="shared" si="27"/>
        <v>111</v>
      </c>
      <c r="J142" s="7">
        <f t="shared" si="25"/>
        <v>26.08320021265282</v>
      </c>
      <c r="K142" s="7">
        <f t="shared" si="26"/>
        <v>23.498378569957495</v>
      </c>
      <c r="L142" s="22">
        <f t="shared" si="28"/>
        <v>111</v>
      </c>
    </row>
    <row r="143" spans="1:12">
      <c r="A143" s="17">
        <v>72</v>
      </c>
      <c r="B143" s="23" t="s">
        <v>103</v>
      </c>
      <c r="C143" s="43"/>
      <c r="D143" s="13" t="s">
        <v>11</v>
      </c>
      <c r="E143" s="14">
        <v>1</v>
      </c>
      <c r="F143" s="30">
        <v>3015</v>
      </c>
      <c r="G143" s="26">
        <v>3200</v>
      </c>
      <c r="H143" s="21">
        <v>3100</v>
      </c>
      <c r="I143" s="22">
        <f t="shared" si="27"/>
        <v>3015</v>
      </c>
      <c r="J143" s="7">
        <f t="shared" si="25"/>
        <v>92.601295887260676</v>
      </c>
      <c r="K143" s="7">
        <f t="shared" si="26"/>
        <v>3.0713530974215812</v>
      </c>
      <c r="L143" s="22">
        <f t="shared" si="28"/>
        <v>3015</v>
      </c>
    </row>
    <row r="144" spans="1:12">
      <c r="A144" s="17">
        <v>73</v>
      </c>
      <c r="B144" s="23" t="s">
        <v>104</v>
      </c>
      <c r="C144" s="43"/>
      <c r="D144" s="13" t="s">
        <v>11</v>
      </c>
      <c r="E144" s="14">
        <v>1</v>
      </c>
      <c r="F144" s="30">
        <v>295</v>
      </c>
      <c r="G144" s="26">
        <v>300</v>
      </c>
      <c r="H144" s="21">
        <v>320</v>
      </c>
      <c r="I144" s="22">
        <f t="shared" si="27"/>
        <v>295</v>
      </c>
      <c r="J144" s="7">
        <f t="shared" si="25"/>
        <v>13.228756555322953</v>
      </c>
      <c r="K144" s="7">
        <f t="shared" si="26"/>
        <v>4.4843242560416785</v>
      </c>
      <c r="L144" s="22">
        <f t="shared" si="28"/>
        <v>295</v>
      </c>
    </row>
    <row r="145" spans="1:12">
      <c r="A145" s="17">
        <v>74</v>
      </c>
      <c r="B145" s="23" t="s">
        <v>105</v>
      </c>
      <c r="C145" s="43"/>
      <c r="D145" s="13" t="s">
        <v>11</v>
      </c>
      <c r="E145" s="14">
        <v>1</v>
      </c>
      <c r="F145" s="30">
        <v>378</v>
      </c>
      <c r="G145" s="26">
        <v>400</v>
      </c>
      <c r="H145" s="21">
        <v>420</v>
      </c>
      <c r="I145" s="22">
        <f t="shared" si="27"/>
        <v>378</v>
      </c>
      <c r="J145" s="7">
        <f t="shared" si="25"/>
        <v>21.007935008785203</v>
      </c>
      <c r="K145" s="7">
        <f t="shared" si="26"/>
        <v>5.5576547642288903</v>
      </c>
      <c r="L145" s="22">
        <f t="shared" si="28"/>
        <v>378</v>
      </c>
    </row>
    <row r="146" spans="1:12">
      <c r="A146" s="17">
        <v>75</v>
      </c>
      <c r="B146" s="23" t="s">
        <v>106</v>
      </c>
      <c r="C146" s="43"/>
      <c r="D146" s="13" t="s">
        <v>11</v>
      </c>
      <c r="E146" s="14">
        <v>1</v>
      </c>
      <c r="F146" s="30">
        <v>4770</v>
      </c>
      <c r="G146" s="26">
        <v>4800</v>
      </c>
      <c r="H146" s="21">
        <v>5000</v>
      </c>
      <c r="I146" s="22">
        <f t="shared" si="27"/>
        <v>4770</v>
      </c>
      <c r="J146" s="7">
        <f t="shared" si="25"/>
        <v>125.03332889008361</v>
      </c>
      <c r="K146" s="7">
        <f t="shared" si="26"/>
        <v>2.6212437922449392</v>
      </c>
      <c r="L146" s="22">
        <f t="shared" si="28"/>
        <v>4770</v>
      </c>
    </row>
    <row r="147" spans="1:12">
      <c r="A147" s="17">
        <v>76</v>
      </c>
      <c r="B147" s="23" t="s">
        <v>107</v>
      </c>
      <c r="C147" s="43"/>
      <c r="D147" s="13" t="s">
        <v>11</v>
      </c>
      <c r="E147" s="14">
        <v>1</v>
      </c>
      <c r="F147" s="30">
        <v>5283</v>
      </c>
      <c r="G147" s="26">
        <v>5500</v>
      </c>
      <c r="H147" s="21">
        <v>5400</v>
      </c>
      <c r="I147" s="22">
        <f t="shared" si="27"/>
        <v>5283</v>
      </c>
      <c r="J147" s="7">
        <f t="shared" si="25"/>
        <v>108.61092639939969</v>
      </c>
      <c r="K147" s="7">
        <f t="shared" si="26"/>
        <v>2.0558570206208535</v>
      </c>
      <c r="L147" s="22">
        <f t="shared" si="28"/>
        <v>5283</v>
      </c>
    </row>
    <row r="148" spans="1:12">
      <c r="A148" s="17">
        <v>77</v>
      </c>
      <c r="B148" s="23" t="s">
        <v>108</v>
      </c>
      <c r="C148" s="43"/>
      <c r="D148" s="13" t="s">
        <v>11</v>
      </c>
      <c r="E148" s="14">
        <v>1</v>
      </c>
      <c r="F148" s="30">
        <v>1360</v>
      </c>
      <c r="G148" s="26">
        <v>1500</v>
      </c>
      <c r="H148" s="21">
        <v>1600</v>
      </c>
      <c r="I148" s="22">
        <f t="shared" si="27"/>
        <v>1360</v>
      </c>
      <c r="J148" s="7">
        <f t="shared" si="25"/>
        <v>120.55427546683481</v>
      </c>
      <c r="K148" s="7">
        <f t="shared" si="26"/>
        <v>8.8642849607966774</v>
      </c>
      <c r="L148" s="22">
        <f t="shared" si="28"/>
        <v>1360</v>
      </c>
    </row>
    <row r="149" spans="1:12" ht="13.2" customHeight="1">
      <c r="A149" s="17">
        <v>78</v>
      </c>
      <c r="B149" s="23" t="s">
        <v>61</v>
      </c>
      <c r="C149" s="43"/>
      <c r="D149" s="13" t="s">
        <v>11</v>
      </c>
      <c r="E149" s="14">
        <v>1</v>
      </c>
      <c r="F149" s="30">
        <v>17595</v>
      </c>
      <c r="G149" s="26">
        <v>17800</v>
      </c>
      <c r="H149" s="21">
        <v>18000</v>
      </c>
      <c r="I149" s="22">
        <f t="shared" si="27"/>
        <v>17595</v>
      </c>
      <c r="J149" s="7">
        <f t="shared" si="25"/>
        <v>202.50514396753843</v>
      </c>
      <c r="K149" s="7">
        <f t="shared" si="26"/>
        <v>1.1509243760587577</v>
      </c>
      <c r="L149" s="22">
        <f t="shared" si="28"/>
        <v>17595</v>
      </c>
    </row>
    <row r="150" spans="1:12">
      <c r="A150" s="17">
        <v>79</v>
      </c>
      <c r="B150" s="23" t="s">
        <v>109</v>
      </c>
      <c r="C150" s="43"/>
      <c r="D150" s="13" t="s">
        <v>11</v>
      </c>
      <c r="E150" s="14">
        <v>1</v>
      </c>
      <c r="F150" s="30">
        <v>7257</v>
      </c>
      <c r="G150" s="26">
        <v>7400</v>
      </c>
      <c r="H150" s="21">
        <v>7500</v>
      </c>
      <c r="I150" s="22">
        <f t="shared" si="27"/>
        <v>7257</v>
      </c>
      <c r="J150" s="7">
        <f t="shared" si="25"/>
        <v>122.13244177256249</v>
      </c>
      <c r="K150" s="7">
        <f t="shared" si="26"/>
        <v>1.6829604764029555</v>
      </c>
      <c r="L150" s="22">
        <f t="shared" si="28"/>
        <v>7257</v>
      </c>
    </row>
    <row r="151" spans="1:12">
      <c r="A151" s="17">
        <v>80</v>
      </c>
      <c r="B151" s="23" t="s">
        <v>75</v>
      </c>
      <c r="C151" s="44"/>
      <c r="D151" s="13" t="s">
        <v>11</v>
      </c>
      <c r="E151" s="14">
        <v>1</v>
      </c>
      <c r="F151" s="30">
        <v>4125</v>
      </c>
      <c r="G151" s="26">
        <v>4200</v>
      </c>
      <c r="H151" s="21">
        <v>4500</v>
      </c>
      <c r="I151" s="22">
        <f t="shared" si="27"/>
        <v>4125</v>
      </c>
      <c r="J151" s="7">
        <f t="shared" si="25"/>
        <v>198.4313483298443</v>
      </c>
      <c r="K151" s="7">
        <f t="shared" si="26"/>
        <v>4.810456929208347</v>
      </c>
      <c r="L151" s="22">
        <f t="shared" si="28"/>
        <v>4125</v>
      </c>
    </row>
    <row r="152" spans="1:12">
      <c r="A152" s="17">
        <v>81</v>
      </c>
      <c r="B152" s="23" t="s">
        <v>79</v>
      </c>
      <c r="C152" s="64" t="s">
        <v>212</v>
      </c>
      <c r="D152" s="13" t="s">
        <v>11</v>
      </c>
      <c r="E152" s="14">
        <v>1</v>
      </c>
      <c r="F152" s="30">
        <v>10500</v>
      </c>
      <c r="G152" s="26">
        <v>10800</v>
      </c>
      <c r="H152" s="21">
        <v>11000</v>
      </c>
      <c r="I152" s="22">
        <f t="shared" si="27"/>
        <v>10500</v>
      </c>
      <c r="J152" s="7">
        <f t="shared" si="25"/>
        <v>251.66114784237806</v>
      </c>
      <c r="K152" s="7">
        <f t="shared" si="26"/>
        <v>2.3967728365940766</v>
      </c>
      <c r="L152" s="22">
        <f t="shared" si="28"/>
        <v>10500</v>
      </c>
    </row>
    <row r="153" spans="1:12">
      <c r="A153" s="17">
        <v>82</v>
      </c>
      <c r="B153" s="23" t="s">
        <v>110</v>
      </c>
      <c r="C153" s="64"/>
      <c r="D153" s="13" t="s">
        <v>11</v>
      </c>
      <c r="E153" s="14">
        <v>1</v>
      </c>
      <c r="F153" s="30">
        <v>1470</v>
      </c>
      <c r="G153" s="26">
        <v>1500</v>
      </c>
      <c r="H153" s="21">
        <v>1800</v>
      </c>
      <c r="I153" s="22">
        <f t="shared" si="27"/>
        <v>1470</v>
      </c>
      <c r="J153" s="7">
        <f t="shared" si="25"/>
        <v>182.4828759089466</v>
      </c>
      <c r="K153" s="7">
        <f t="shared" si="26"/>
        <v>12.413801082241264</v>
      </c>
      <c r="L153" s="22">
        <f t="shared" si="28"/>
        <v>1470</v>
      </c>
    </row>
    <row r="154" spans="1:12">
      <c r="A154" s="17">
        <v>83</v>
      </c>
      <c r="B154" s="23" t="s">
        <v>111</v>
      </c>
      <c r="C154" s="64"/>
      <c r="D154" s="13" t="s">
        <v>11</v>
      </c>
      <c r="E154" s="14">
        <v>1</v>
      </c>
      <c r="F154" s="30">
        <v>1593</v>
      </c>
      <c r="G154" s="26">
        <v>1600</v>
      </c>
      <c r="H154" s="21">
        <v>1800</v>
      </c>
      <c r="I154" s="22">
        <f t="shared" si="27"/>
        <v>1593</v>
      </c>
      <c r="J154" s="7">
        <f t="shared" si="25"/>
        <v>117.54289996989817</v>
      </c>
      <c r="K154" s="7">
        <f t="shared" si="26"/>
        <v>7.3787131180099292</v>
      </c>
      <c r="L154" s="22">
        <f t="shared" si="28"/>
        <v>1593</v>
      </c>
    </row>
    <row r="155" spans="1:12">
      <c r="A155" s="17">
        <v>84</v>
      </c>
      <c r="B155" s="23" t="s">
        <v>311</v>
      </c>
      <c r="C155" s="64"/>
      <c r="D155" s="13" t="s">
        <v>11</v>
      </c>
      <c r="E155" s="14">
        <v>1</v>
      </c>
      <c r="F155" s="30">
        <v>340</v>
      </c>
      <c r="G155" s="26">
        <v>400</v>
      </c>
      <c r="H155" s="21">
        <v>500</v>
      </c>
      <c r="I155" s="22">
        <f t="shared" si="27"/>
        <v>340</v>
      </c>
      <c r="J155" s="7">
        <f t="shared" si="25"/>
        <v>80.829037686547665</v>
      </c>
      <c r="K155" s="7">
        <f t="shared" si="26"/>
        <v>23.773246378396372</v>
      </c>
      <c r="L155" s="22">
        <f t="shared" si="28"/>
        <v>340</v>
      </c>
    </row>
    <row r="156" spans="1:12">
      <c r="A156" s="17">
        <v>85</v>
      </c>
      <c r="B156" s="23" t="s">
        <v>113</v>
      </c>
      <c r="C156" s="64"/>
      <c r="D156" s="13" t="s">
        <v>11</v>
      </c>
      <c r="E156" s="14">
        <v>1</v>
      </c>
      <c r="F156" s="30">
        <v>1024</v>
      </c>
      <c r="G156" s="26">
        <v>1200</v>
      </c>
      <c r="H156" s="21">
        <v>1100</v>
      </c>
      <c r="I156" s="22">
        <f t="shared" si="27"/>
        <v>1024</v>
      </c>
      <c r="J156" s="7">
        <f t="shared" si="25"/>
        <v>88.27230596285564</v>
      </c>
      <c r="K156" s="7">
        <f t="shared" si="26"/>
        <v>8.6203423791851215</v>
      </c>
      <c r="L156" s="22">
        <f t="shared" si="28"/>
        <v>1024</v>
      </c>
    </row>
    <row r="157" spans="1:12" ht="25.2" customHeight="1">
      <c r="A157" s="17">
        <v>86</v>
      </c>
      <c r="B157" s="23" t="s">
        <v>112</v>
      </c>
      <c r="C157" s="64"/>
      <c r="D157" s="13" t="s">
        <v>11</v>
      </c>
      <c r="E157" s="14">
        <v>1</v>
      </c>
      <c r="F157" s="30">
        <v>4760</v>
      </c>
      <c r="G157" s="26">
        <v>4800</v>
      </c>
      <c r="H157" s="21">
        <v>5000</v>
      </c>
      <c r="I157" s="22">
        <f t="shared" si="27"/>
        <v>4760</v>
      </c>
      <c r="J157" s="7">
        <f t="shared" si="25"/>
        <v>128.58201014658238</v>
      </c>
      <c r="K157" s="7">
        <f t="shared" si="26"/>
        <v>2.7013027341718989</v>
      </c>
      <c r="L157" s="22">
        <f t="shared" si="28"/>
        <v>4760</v>
      </c>
    </row>
    <row r="158" spans="1:12">
      <c r="A158" s="17">
        <v>87</v>
      </c>
      <c r="B158" s="23" t="s">
        <v>314</v>
      </c>
      <c r="C158" s="64"/>
      <c r="D158" s="13" t="s">
        <v>11</v>
      </c>
      <c r="E158" s="14">
        <v>1</v>
      </c>
      <c r="F158" s="30">
        <v>613</v>
      </c>
      <c r="G158" s="26">
        <v>650</v>
      </c>
      <c r="H158" s="21">
        <v>700</v>
      </c>
      <c r="I158" s="22">
        <f t="shared" si="27"/>
        <v>613</v>
      </c>
      <c r="J158" s="7">
        <f t="shared" si="25"/>
        <v>43.661577311560471</v>
      </c>
      <c r="K158" s="7">
        <f t="shared" si="26"/>
        <v>7.12260641297887</v>
      </c>
      <c r="L158" s="22">
        <f t="shared" si="28"/>
        <v>613</v>
      </c>
    </row>
    <row r="159" spans="1:12">
      <c r="A159" s="17">
        <v>88</v>
      </c>
      <c r="B159" s="23" t="s">
        <v>315</v>
      </c>
      <c r="C159" s="64"/>
      <c r="D159" s="13" t="s">
        <v>11</v>
      </c>
      <c r="E159" s="14">
        <v>1</v>
      </c>
      <c r="F159" s="30">
        <v>490</v>
      </c>
      <c r="G159" s="26">
        <v>500</v>
      </c>
      <c r="H159" s="21">
        <v>600</v>
      </c>
      <c r="I159" s="22">
        <f t="shared" si="27"/>
        <v>490</v>
      </c>
      <c r="J159" s="7">
        <f t="shared" si="25"/>
        <v>60.827625302982199</v>
      </c>
      <c r="K159" s="7">
        <f t="shared" si="26"/>
        <v>12.413801082241264</v>
      </c>
      <c r="L159" s="22">
        <f t="shared" si="28"/>
        <v>490</v>
      </c>
    </row>
    <row r="160" spans="1:12">
      <c r="A160" s="17">
        <v>89</v>
      </c>
      <c r="B160" s="23" t="s">
        <v>316</v>
      </c>
      <c r="C160" s="64"/>
      <c r="D160" s="13" t="s">
        <v>11</v>
      </c>
      <c r="E160" s="14">
        <v>1</v>
      </c>
      <c r="F160" s="30">
        <v>858</v>
      </c>
      <c r="G160" s="26">
        <v>900</v>
      </c>
      <c r="H160" s="21">
        <v>1000</v>
      </c>
      <c r="I160" s="22">
        <f t="shared" si="27"/>
        <v>858</v>
      </c>
      <c r="J160" s="7">
        <f t="shared" si="25"/>
        <v>72.947469684240971</v>
      </c>
      <c r="K160" s="7">
        <f t="shared" si="26"/>
        <v>8.5020360937343789</v>
      </c>
      <c r="L160" s="22">
        <f t="shared" si="28"/>
        <v>858</v>
      </c>
    </row>
    <row r="161" spans="1:12">
      <c r="A161" s="17">
        <v>90</v>
      </c>
      <c r="B161" s="23" t="s">
        <v>317</v>
      </c>
      <c r="C161" s="64"/>
      <c r="D161" s="13" t="s">
        <v>11</v>
      </c>
      <c r="E161" s="14">
        <v>1</v>
      </c>
      <c r="F161" s="30">
        <v>1838</v>
      </c>
      <c r="G161" s="26">
        <v>1900</v>
      </c>
      <c r="H161" s="21">
        <v>2000</v>
      </c>
      <c r="I161" s="22">
        <f t="shared" si="27"/>
        <v>1838</v>
      </c>
      <c r="J161" s="7">
        <f t="shared" si="25"/>
        <v>81.739423372892858</v>
      </c>
      <c r="K161" s="7">
        <f t="shared" si="26"/>
        <v>4.4471938723010256</v>
      </c>
      <c r="L161" s="22">
        <f t="shared" si="28"/>
        <v>1838</v>
      </c>
    </row>
    <row r="162" spans="1:12">
      <c r="A162" s="17">
        <v>91</v>
      </c>
      <c r="B162" s="23" t="s">
        <v>318</v>
      </c>
      <c r="C162" s="64"/>
      <c r="D162" s="13" t="s">
        <v>11</v>
      </c>
      <c r="E162" s="14">
        <v>1</v>
      </c>
      <c r="F162" s="30">
        <v>950</v>
      </c>
      <c r="G162" s="26">
        <v>1000</v>
      </c>
      <c r="H162" s="21">
        <v>1200</v>
      </c>
      <c r="I162" s="22">
        <f t="shared" si="27"/>
        <v>950</v>
      </c>
      <c r="J162" s="7">
        <f t="shared" si="25"/>
        <v>132.28756555322954</v>
      </c>
      <c r="K162" s="7">
        <f t="shared" si="26"/>
        <v>13.92500690033995</v>
      </c>
      <c r="L162" s="22">
        <f t="shared" si="28"/>
        <v>950</v>
      </c>
    </row>
    <row r="163" spans="1:12" ht="14.4" customHeight="1">
      <c r="A163" s="17">
        <v>92</v>
      </c>
      <c r="B163" s="23" t="s">
        <v>114</v>
      </c>
      <c r="C163" s="64"/>
      <c r="D163" s="13" t="s">
        <v>11</v>
      </c>
      <c r="E163" s="14">
        <v>1</v>
      </c>
      <c r="F163" s="30">
        <v>5308</v>
      </c>
      <c r="G163" s="26">
        <v>5500</v>
      </c>
      <c r="H163" s="21">
        <v>5800</v>
      </c>
      <c r="I163" s="22">
        <f t="shared" si="27"/>
        <v>5308</v>
      </c>
      <c r="J163" s="7">
        <f t="shared" si="25"/>
        <v>247.96773983726189</v>
      </c>
      <c r="K163" s="7">
        <f t="shared" si="26"/>
        <v>4.6715851514178954</v>
      </c>
      <c r="L163" s="22">
        <f t="shared" si="28"/>
        <v>5308</v>
      </c>
    </row>
    <row r="164" spans="1:12">
      <c r="A164" s="17">
        <v>93</v>
      </c>
      <c r="B164" s="23" t="s">
        <v>115</v>
      </c>
      <c r="C164" s="64"/>
      <c r="D164" s="13" t="s">
        <v>11</v>
      </c>
      <c r="E164" s="14">
        <v>1</v>
      </c>
      <c r="F164" s="30">
        <v>184</v>
      </c>
      <c r="G164" s="26">
        <v>200</v>
      </c>
      <c r="H164" s="21">
        <v>220</v>
      </c>
      <c r="I164" s="22">
        <f t="shared" si="27"/>
        <v>184</v>
      </c>
      <c r="J164" s="7">
        <f t="shared" si="25"/>
        <v>18.036999011291645</v>
      </c>
      <c r="K164" s="7">
        <f t="shared" si="26"/>
        <v>9.8027168539628509</v>
      </c>
      <c r="L164" s="22">
        <f t="shared" si="28"/>
        <v>184</v>
      </c>
    </row>
    <row r="165" spans="1:12" ht="14.4" customHeight="1">
      <c r="A165" s="17">
        <v>94</v>
      </c>
      <c r="B165" s="23" t="s">
        <v>116</v>
      </c>
      <c r="C165" s="64"/>
      <c r="D165" s="13" t="s">
        <v>11</v>
      </c>
      <c r="E165" s="14">
        <v>1</v>
      </c>
      <c r="F165" s="30">
        <v>600</v>
      </c>
      <c r="G165" s="26">
        <v>700</v>
      </c>
      <c r="H165" s="21">
        <v>680</v>
      </c>
      <c r="I165" s="22">
        <f t="shared" si="27"/>
        <v>600</v>
      </c>
      <c r="J165" s="7">
        <f t="shared" si="25"/>
        <v>52.915026221291811</v>
      </c>
      <c r="K165" s="7">
        <f t="shared" si="26"/>
        <v>8.8191710368819685</v>
      </c>
      <c r="L165" s="22">
        <f t="shared" si="28"/>
        <v>600</v>
      </c>
    </row>
    <row r="166" spans="1:12">
      <c r="A166" s="17">
        <v>95</v>
      </c>
      <c r="B166" s="23" t="s">
        <v>117</v>
      </c>
      <c r="C166" s="64"/>
      <c r="D166" s="13" t="s">
        <v>11</v>
      </c>
      <c r="E166" s="14">
        <v>1</v>
      </c>
      <c r="F166" s="30">
        <v>345</v>
      </c>
      <c r="G166" s="26">
        <v>400</v>
      </c>
      <c r="H166" s="21">
        <v>420</v>
      </c>
      <c r="I166" s="22">
        <f t="shared" si="27"/>
        <v>345</v>
      </c>
      <c r="J166" s="7">
        <f t="shared" si="25"/>
        <v>38.83726732577027</v>
      </c>
      <c r="K166" s="7">
        <f t="shared" si="26"/>
        <v>11.257178935005875</v>
      </c>
      <c r="L166" s="22">
        <f t="shared" si="28"/>
        <v>345</v>
      </c>
    </row>
    <row r="167" spans="1:12" ht="13.2" customHeight="1">
      <c r="A167" s="17">
        <v>96</v>
      </c>
      <c r="B167" s="23" t="s">
        <v>118</v>
      </c>
      <c r="C167" s="64"/>
      <c r="D167" s="13" t="s">
        <v>11</v>
      </c>
      <c r="E167" s="14">
        <v>1</v>
      </c>
      <c r="F167" s="30">
        <v>167</v>
      </c>
      <c r="G167" s="26">
        <v>200</v>
      </c>
      <c r="H167" s="21">
        <v>180</v>
      </c>
      <c r="I167" s="22">
        <f t="shared" si="27"/>
        <v>167</v>
      </c>
      <c r="J167" s="7">
        <f t="shared" si="25"/>
        <v>16.62327685305565</v>
      </c>
      <c r="K167" s="7">
        <f t="shared" si="26"/>
        <v>9.9540579958417066</v>
      </c>
      <c r="L167" s="22">
        <f t="shared" si="28"/>
        <v>167</v>
      </c>
    </row>
    <row r="168" spans="1:12">
      <c r="A168" s="17">
        <v>97</v>
      </c>
      <c r="B168" s="23" t="s">
        <v>93</v>
      </c>
      <c r="C168" s="64"/>
      <c r="D168" s="13" t="s">
        <v>11</v>
      </c>
      <c r="E168" s="14">
        <v>1</v>
      </c>
      <c r="F168" s="30">
        <v>100</v>
      </c>
      <c r="G168" s="26">
        <v>120</v>
      </c>
      <c r="H168" s="21">
        <v>120</v>
      </c>
      <c r="I168" s="22">
        <f t="shared" si="27"/>
        <v>100</v>
      </c>
      <c r="J168" s="7">
        <f t="shared" si="25"/>
        <v>11.547005383792463</v>
      </c>
      <c r="K168" s="7">
        <f t="shared" si="26"/>
        <v>11.547005383792463</v>
      </c>
      <c r="L168" s="22">
        <f t="shared" si="28"/>
        <v>100</v>
      </c>
    </row>
    <row r="169" spans="1:12" ht="13.2" customHeight="1">
      <c r="A169" s="17">
        <v>98</v>
      </c>
      <c r="B169" s="23" t="s">
        <v>295</v>
      </c>
      <c r="C169" s="64" t="s">
        <v>213</v>
      </c>
      <c r="D169" s="13" t="s">
        <v>11</v>
      </c>
      <c r="E169" s="14">
        <v>1</v>
      </c>
      <c r="F169" s="30">
        <v>1500</v>
      </c>
      <c r="G169" s="26">
        <v>1600</v>
      </c>
      <c r="H169" s="21">
        <v>1800</v>
      </c>
      <c r="I169" s="22">
        <f t="shared" si="27"/>
        <v>1500</v>
      </c>
      <c r="J169" s="7">
        <f t="shared" si="25"/>
        <v>152.75252316519519</v>
      </c>
      <c r="K169" s="7">
        <f t="shared" si="26"/>
        <v>10.183501544346345</v>
      </c>
      <c r="L169" s="22">
        <f t="shared" si="28"/>
        <v>1500</v>
      </c>
    </row>
    <row r="170" spans="1:12">
      <c r="A170" s="17">
        <v>99</v>
      </c>
      <c r="B170" s="23" t="s">
        <v>119</v>
      </c>
      <c r="C170" s="64"/>
      <c r="D170" s="13" t="s">
        <v>11</v>
      </c>
      <c r="E170" s="14">
        <v>1</v>
      </c>
      <c r="F170" s="30">
        <v>7100</v>
      </c>
      <c r="G170" s="26">
        <v>7200</v>
      </c>
      <c r="H170" s="21">
        <v>7280</v>
      </c>
      <c r="I170" s="22">
        <f t="shared" si="27"/>
        <v>7100</v>
      </c>
      <c r="J170" s="7">
        <f t="shared" si="25"/>
        <v>90.184995056430353</v>
      </c>
      <c r="K170" s="7">
        <f t="shared" si="26"/>
        <v>1.2702111979778923</v>
      </c>
      <c r="L170" s="22">
        <f t="shared" si="28"/>
        <v>7100</v>
      </c>
    </row>
    <row r="171" spans="1:12">
      <c r="A171" s="17">
        <v>100</v>
      </c>
      <c r="B171" s="23" t="s">
        <v>120</v>
      </c>
      <c r="C171" s="64"/>
      <c r="D171" s="13" t="s">
        <v>11</v>
      </c>
      <c r="E171" s="14">
        <v>1</v>
      </c>
      <c r="F171" s="30">
        <v>2820</v>
      </c>
      <c r="G171" s="26">
        <v>2900</v>
      </c>
      <c r="H171" s="21">
        <v>3000</v>
      </c>
      <c r="I171" s="22">
        <f t="shared" si="27"/>
        <v>2820</v>
      </c>
      <c r="J171" s="7">
        <f t="shared" si="25"/>
        <v>90.184995056461332</v>
      </c>
      <c r="K171" s="7">
        <f t="shared" si="26"/>
        <v>3.1980494700872817</v>
      </c>
      <c r="L171" s="22">
        <f t="shared" si="28"/>
        <v>2820</v>
      </c>
    </row>
    <row r="172" spans="1:12">
      <c r="A172" s="17">
        <v>101</v>
      </c>
      <c r="B172" s="23" t="s">
        <v>121</v>
      </c>
      <c r="C172" s="64"/>
      <c r="D172" s="13" t="s">
        <v>11</v>
      </c>
      <c r="E172" s="14">
        <v>1</v>
      </c>
      <c r="F172" s="30">
        <v>330</v>
      </c>
      <c r="G172" s="26">
        <v>400</v>
      </c>
      <c r="H172" s="21">
        <v>420</v>
      </c>
      <c r="I172" s="22">
        <f t="shared" si="27"/>
        <v>330</v>
      </c>
      <c r="J172" s="7">
        <f t="shared" si="25"/>
        <v>47.258156262526185</v>
      </c>
      <c r="K172" s="7">
        <f t="shared" si="26"/>
        <v>14.320653412886722</v>
      </c>
      <c r="L172" s="22">
        <f t="shared" si="28"/>
        <v>330</v>
      </c>
    </row>
    <row r="173" spans="1:12">
      <c r="A173" s="17">
        <v>102</v>
      </c>
      <c r="B173" s="23" t="s">
        <v>122</v>
      </c>
      <c r="C173" s="64"/>
      <c r="D173" s="13" t="s">
        <v>11</v>
      </c>
      <c r="E173" s="14">
        <v>1</v>
      </c>
      <c r="F173" s="30">
        <v>1220</v>
      </c>
      <c r="G173" s="26">
        <v>1300</v>
      </c>
      <c r="H173" s="21">
        <v>1380</v>
      </c>
      <c r="I173" s="22">
        <f t="shared" si="27"/>
        <v>1220</v>
      </c>
      <c r="J173" s="7">
        <f t="shared" si="25"/>
        <v>80</v>
      </c>
      <c r="K173" s="7">
        <f t="shared" si="26"/>
        <v>6.557377049180328</v>
      </c>
      <c r="L173" s="22">
        <f t="shared" si="28"/>
        <v>1220</v>
      </c>
    </row>
    <row r="174" spans="1:12">
      <c r="A174" s="17">
        <v>103</v>
      </c>
      <c r="B174" s="23" t="s">
        <v>123</v>
      </c>
      <c r="C174" s="64"/>
      <c r="D174" s="13" t="s">
        <v>11</v>
      </c>
      <c r="E174" s="14">
        <v>1</v>
      </c>
      <c r="F174" s="30">
        <v>280</v>
      </c>
      <c r="G174" s="26">
        <v>300</v>
      </c>
      <c r="H174" s="21">
        <v>320</v>
      </c>
      <c r="I174" s="22">
        <f t="shared" si="27"/>
        <v>280</v>
      </c>
      <c r="J174" s="7">
        <f t="shared" si="25"/>
        <v>20</v>
      </c>
      <c r="K174" s="7">
        <f t="shared" si="26"/>
        <v>7.1428571428571423</v>
      </c>
      <c r="L174" s="22">
        <f t="shared" si="28"/>
        <v>280</v>
      </c>
    </row>
    <row r="175" spans="1:12">
      <c r="A175" s="17">
        <v>104</v>
      </c>
      <c r="B175" s="23" t="s">
        <v>124</v>
      </c>
      <c r="C175" s="64"/>
      <c r="D175" s="13" t="s">
        <v>11</v>
      </c>
      <c r="E175" s="14">
        <v>1</v>
      </c>
      <c r="F175" s="30">
        <v>560</v>
      </c>
      <c r="G175" s="26">
        <v>600</v>
      </c>
      <c r="H175" s="21">
        <v>580</v>
      </c>
      <c r="I175" s="22">
        <f t="shared" si="27"/>
        <v>560</v>
      </c>
      <c r="J175" s="7">
        <f t="shared" si="25"/>
        <v>20</v>
      </c>
      <c r="K175" s="7">
        <f t="shared" si="26"/>
        <v>3.5714285714285712</v>
      </c>
      <c r="L175" s="22">
        <f t="shared" si="28"/>
        <v>560</v>
      </c>
    </row>
    <row r="176" spans="1:12">
      <c r="A176" s="17">
        <v>105</v>
      </c>
      <c r="B176" s="23" t="s">
        <v>125</v>
      </c>
      <c r="C176" s="64"/>
      <c r="D176" s="13" t="s">
        <v>11</v>
      </c>
      <c r="E176" s="14">
        <v>1</v>
      </c>
      <c r="F176" s="30">
        <v>19319</v>
      </c>
      <c r="G176" s="26">
        <v>19500</v>
      </c>
      <c r="H176" s="21">
        <v>19420</v>
      </c>
      <c r="I176" s="22">
        <f t="shared" si="27"/>
        <v>19319</v>
      </c>
      <c r="J176" s="7">
        <f t="shared" si="25"/>
        <v>90.702811422799897</v>
      </c>
      <c r="K176" s="7">
        <f t="shared" si="26"/>
        <v>0.4695005508711626</v>
      </c>
      <c r="L176" s="22">
        <f t="shared" si="28"/>
        <v>19319</v>
      </c>
    </row>
    <row r="177" spans="1:12">
      <c r="A177" s="17">
        <v>106</v>
      </c>
      <c r="B177" s="23" t="s">
        <v>126</v>
      </c>
      <c r="C177" s="64"/>
      <c r="D177" s="13" t="s">
        <v>11</v>
      </c>
      <c r="E177" s="14">
        <v>1</v>
      </c>
      <c r="F177" s="30">
        <v>1040</v>
      </c>
      <c r="G177" s="26">
        <v>1100</v>
      </c>
      <c r="H177" s="21">
        <v>1060</v>
      </c>
      <c r="I177" s="22">
        <f t="shared" si="27"/>
        <v>1040</v>
      </c>
      <c r="J177" s="7">
        <f t="shared" si="25"/>
        <v>30.550504633037662</v>
      </c>
      <c r="K177" s="7">
        <f t="shared" si="26"/>
        <v>2.9375485224074676</v>
      </c>
      <c r="L177" s="22">
        <f t="shared" si="28"/>
        <v>1040</v>
      </c>
    </row>
    <row r="178" spans="1:12">
      <c r="A178" s="17">
        <v>107</v>
      </c>
      <c r="B178" s="23" t="s">
        <v>127</v>
      </c>
      <c r="C178" s="64"/>
      <c r="D178" s="13" t="s">
        <v>11</v>
      </c>
      <c r="E178" s="14">
        <v>1</v>
      </c>
      <c r="F178" s="30">
        <v>44600</v>
      </c>
      <c r="G178" s="26">
        <v>44800</v>
      </c>
      <c r="H178" s="21">
        <v>44890</v>
      </c>
      <c r="I178" s="22">
        <f t="shared" si="27"/>
        <v>44600</v>
      </c>
      <c r="J178" s="7">
        <f t="shared" si="25"/>
        <v>148.43629385528419</v>
      </c>
      <c r="K178" s="7">
        <f t="shared" si="26"/>
        <v>0.33281680236610806</v>
      </c>
      <c r="L178" s="22">
        <f t="shared" si="28"/>
        <v>44600</v>
      </c>
    </row>
    <row r="179" spans="1:12" ht="26.4">
      <c r="A179" s="17">
        <v>108</v>
      </c>
      <c r="B179" s="23" t="s">
        <v>128</v>
      </c>
      <c r="C179" s="64"/>
      <c r="D179" s="13" t="s">
        <v>11</v>
      </c>
      <c r="E179" s="14">
        <v>1</v>
      </c>
      <c r="F179" s="30">
        <v>15730</v>
      </c>
      <c r="G179" s="26">
        <v>15800</v>
      </c>
      <c r="H179" s="21">
        <v>15920</v>
      </c>
      <c r="I179" s="22">
        <f t="shared" si="27"/>
        <v>15730</v>
      </c>
      <c r="J179" s="7">
        <f t="shared" si="25"/>
        <v>96.090235369227116</v>
      </c>
      <c r="K179" s="7">
        <f t="shared" si="26"/>
        <v>0.6108724435424483</v>
      </c>
      <c r="L179" s="22">
        <f t="shared" si="28"/>
        <v>15730</v>
      </c>
    </row>
    <row r="180" spans="1:12" ht="13.2" customHeight="1">
      <c r="A180" s="17">
        <v>109</v>
      </c>
      <c r="B180" s="23" t="s">
        <v>129</v>
      </c>
      <c r="C180" s="64"/>
      <c r="D180" s="13" t="s">
        <v>11</v>
      </c>
      <c r="E180" s="14">
        <v>1</v>
      </c>
      <c r="F180" s="30">
        <v>13851</v>
      </c>
      <c r="G180" s="26">
        <v>13900</v>
      </c>
      <c r="H180" s="21">
        <v>14000</v>
      </c>
      <c r="I180" s="22">
        <f t="shared" si="27"/>
        <v>13851</v>
      </c>
      <c r="J180" s="7">
        <f t="shared" si="25"/>
        <v>75.940766390654758</v>
      </c>
      <c r="K180" s="7">
        <f t="shared" si="26"/>
        <v>0.54826919638044014</v>
      </c>
      <c r="L180" s="22">
        <f t="shared" si="28"/>
        <v>13851</v>
      </c>
    </row>
    <row r="181" spans="1:12">
      <c r="A181" s="17">
        <v>110</v>
      </c>
      <c r="B181" s="23" t="s">
        <v>130</v>
      </c>
      <c r="C181" s="64"/>
      <c r="D181" s="13" t="s">
        <v>11</v>
      </c>
      <c r="E181" s="14">
        <v>1</v>
      </c>
      <c r="F181" s="30">
        <v>13250</v>
      </c>
      <c r="G181" s="26">
        <v>13300</v>
      </c>
      <c r="H181" s="21">
        <v>13400</v>
      </c>
      <c r="I181" s="22">
        <f t="shared" si="27"/>
        <v>13250</v>
      </c>
      <c r="J181" s="7">
        <f t="shared" si="25"/>
        <v>76.376261582662366</v>
      </c>
      <c r="K181" s="7">
        <f t="shared" si="26"/>
        <v>0.57642461571820658</v>
      </c>
      <c r="L181" s="22">
        <f t="shared" si="28"/>
        <v>13250</v>
      </c>
    </row>
    <row r="182" spans="1:12">
      <c r="A182" s="17">
        <v>111</v>
      </c>
      <c r="B182" s="23" t="s">
        <v>79</v>
      </c>
      <c r="C182" s="64" t="s">
        <v>214</v>
      </c>
      <c r="D182" s="13" t="s">
        <v>11</v>
      </c>
      <c r="E182" s="14">
        <v>1</v>
      </c>
      <c r="F182" s="30">
        <v>22970</v>
      </c>
      <c r="G182" s="26">
        <v>23000</v>
      </c>
      <c r="H182" s="21">
        <v>23200</v>
      </c>
      <c r="I182" s="22">
        <f t="shared" si="27"/>
        <v>22970</v>
      </c>
      <c r="J182" s="7">
        <f t="shared" si="25"/>
        <v>125.03332889023258</v>
      </c>
      <c r="K182" s="7">
        <f t="shared" si="26"/>
        <v>0.54433316887345484</v>
      </c>
      <c r="L182" s="22">
        <f t="shared" si="28"/>
        <v>22970</v>
      </c>
    </row>
    <row r="183" spans="1:12">
      <c r="A183" s="17">
        <v>112</v>
      </c>
      <c r="B183" s="23" t="s">
        <v>131</v>
      </c>
      <c r="C183" s="64"/>
      <c r="D183" s="13" t="s">
        <v>11</v>
      </c>
      <c r="E183" s="14">
        <v>1</v>
      </c>
      <c r="F183" s="30">
        <v>235</v>
      </c>
      <c r="G183" s="26">
        <v>300</v>
      </c>
      <c r="H183" s="21">
        <v>280</v>
      </c>
      <c r="I183" s="22">
        <f t="shared" si="27"/>
        <v>235</v>
      </c>
      <c r="J183" s="7">
        <f t="shared" si="25"/>
        <v>33.291640592396895</v>
      </c>
      <c r="K183" s="7">
        <f t="shared" si="26"/>
        <v>14.166655571232722</v>
      </c>
      <c r="L183" s="22">
        <f t="shared" si="28"/>
        <v>235</v>
      </c>
    </row>
    <row r="184" spans="1:12" ht="14.4" customHeight="1">
      <c r="A184" s="17">
        <v>113</v>
      </c>
      <c r="B184" s="23" t="s">
        <v>132</v>
      </c>
      <c r="C184" s="64"/>
      <c r="D184" s="13" t="s">
        <v>11</v>
      </c>
      <c r="E184" s="14">
        <v>1</v>
      </c>
      <c r="F184" s="30">
        <v>198</v>
      </c>
      <c r="G184" s="26">
        <v>200</v>
      </c>
      <c r="H184" s="21">
        <v>220</v>
      </c>
      <c r="I184" s="22">
        <f t="shared" si="27"/>
        <v>198</v>
      </c>
      <c r="J184" s="7">
        <f t="shared" si="25"/>
        <v>12.165525060596439</v>
      </c>
      <c r="K184" s="7">
        <f t="shared" si="26"/>
        <v>6.1442045760588071</v>
      </c>
      <c r="L184" s="22">
        <f t="shared" si="28"/>
        <v>198</v>
      </c>
    </row>
    <row r="185" spans="1:12">
      <c r="A185" s="17">
        <v>114</v>
      </c>
      <c r="B185" s="23" t="s">
        <v>133</v>
      </c>
      <c r="C185" s="64"/>
      <c r="D185" s="13" t="s">
        <v>11</v>
      </c>
      <c r="E185" s="14">
        <v>1</v>
      </c>
      <c r="F185" s="30">
        <v>315</v>
      </c>
      <c r="G185" s="26">
        <v>350</v>
      </c>
      <c r="H185" s="21">
        <v>340</v>
      </c>
      <c r="I185" s="22">
        <f t="shared" si="27"/>
        <v>315</v>
      </c>
      <c r="J185" s="7">
        <f t="shared" si="25"/>
        <v>18.027756377319946</v>
      </c>
      <c r="K185" s="7">
        <f t="shared" si="26"/>
        <v>5.723097262641252</v>
      </c>
      <c r="L185" s="22">
        <f t="shared" si="28"/>
        <v>315</v>
      </c>
    </row>
    <row r="186" spans="1:12">
      <c r="A186" s="17">
        <v>115</v>
      </c>
      <c r="B186" s="23" t="s">
        <v>134</v>
      </c>
      <c r="C186" s="64"/>
      <c r="D186" s="13" t="s">
        <v>11</v>
      </c>
      <c r="E186" s="14">
        <v>1</v>
      </c>
      <c r="F186" s="30">
        <v>1180</v>
      </c>
      <c r="G186" s="26">
        <v>1200</v>
      </c>
      <c r="H186" s="21">
        <v>1250</v>
      </c>
      <c r="I186" s="22">
        <f t="shared" si="27"/>
        <v>1180</v>
      </c>
      <c r="J186" s="7">
        <f t="shared" si="25"/>
        <v>36.055512754639892</v>
      </c>
      <c r="K186" s="7">
        <f t="shared" si="26"/>
        <v>3.0555519283593129</v>
      </c>
      <c r="L186" s="22">
        <f t="shared" si="28"/>
        <v>1180</v>
      </c>
    </row>
    <row r="187" spans="1:12">
      <c r="A187" s="17">
        <v>116</v>
      </c>
      <c r="B187" s="23" t="s">
        <v>135</v>
      </c>
      <c r="C187" s="64"/>
      <c r="D187" s="13" t="s">
        <v>11</v>
      </c>
      <c r="E187" s="14">
        <v>1</v>
      </c>
      <c r="F187" s="30">
        <v>318</v>
      </c>
      <c r="G187" s="26">
        <v>350</v>
      </c>
      <c r="H187" s="21">
        <v>320</v>
      </c>
      <c r="I187" s="22">
        <f t="shared" si="27"/>
        <v>318</v>
      </c>
      <c r="J187" s="7">
        <f t="shared" si="25"/>
        <v>17.925772879665274</v>
      </c>
      <c r="K187" s="7">
        <f t="shared" si="26"/>
        <v>5.6370354967500864</v>
      </c>
      <c r="L187" s="22">
        <f t="shared" si="28"/>
        <v>318</v>
      </c>
    </row>
    <row r="188" spans="1:12">
      <c r="A188" s="17">
        <v>117</v>
      </c>
      <c r="B188" s="23" t="s">
        <v>136</v>
      </c>
      <c r="C188" s="64"/>
      <c r="D188" s="13" t="s">
        <v>11</v>
      </c>
      <c r="E188" s="14">
        <v>1</v>
      </c>
      <c r="F188" s="30">
        <v>235</v>
      </c>
      <c r="G188" s="26">
        <v>250</v>
      </c>
      <c r="H188" s="21">
        <v>260</v>
      </c>
      <c r="I188" s="22">
        <f t="shared" si="27"/>
        <v>235</v>
      </c>
      <c r="J188" s="7">
        <f t="shared" si="25"/>
        <v>12.583057392117723</v>
      </c>
      <c r="K188" s="7">
        <f t="shared" si="26"/>
        <v>5.3544925072841378</v>
      </c>
      <c r="L188" s="22">
        <f t="shared" si="28"/>
        <v>235</v>
      </c>
    </row>
    <row r="189" spans="1:12">
      <c r="A189" s="17">
        <v>118</v>
      </c>
      <c r="B189" s="23" t="s">
        <v>137</v>
      </c>
      <c r="C189" s="64"/>
      <c r="D189" s="13" t="s">
        <v>11</v>
      </c>
      <c r="E189" s="14">
        <v>1</v>
      </c>
      <c r="F189" s="30">
        <v>260</v>
      </c>
      <c r="G189" s="26">
        <v>300</v>
      </c>
      <c r="H189" s="21">
        <v>320</v>
      </c>
      <c r="I189" s="22">
        <f t="shared" si="27"/>
        <v>260</v>
      </c>
      <c r="J189" s="7">
        <f t="shared" ref="J189:J245" si="29">STDEV(F189:H189)</f>
        <v>30.550504633038855</v>
      </c>
      <c r="K189" s="7">
        <f t="shared" ref="K189:K245" si="30">J189/I189*100</f>
        <v>11.75019408963033</v>
      </c>
      <c r="L189" s="22">
        <f t="shared" si="28"/>
        <v>260</v>
      </c>
    </row>
    <row r="190" spans="1:12">
      <c r="A190" s="17">
        <v>119</v>
      </c>
      <c r="B190" s="23" t="s">
        <v>138</v>
      </c>
      <c r="C190" s="64"/>
      <c r="D190" s="13" t="s">
        <v>11</v>
      </c>
      <c r="E190" s="14">
        <v>1</v>
      </c>
      <c r="F190" s="30">
        <v>4010</v>
      </c>
      <c r="G190" s="26">
        <v>4200</v>
      </c>
      <c r="H190" s="21">
        <v>4120</v>
      </c>
      <c r="I190" s="22">
        <f t="shared" si="27"/>
        <v>4010</v>
      </c>
      <c r="J190" s="7">
        <f t="shared" si="29"/>
        <v>95.393920141694565</v>
      </c>
      <c r="K190" s="7">
        <f t="shared" si="30"/>
        <v>2.3789007516632061</v>
      </c>
      <c r="L190" s="22">
        <f t="shared" si="28"/>
        <v>4010</v>
      </c>
    </row>
    <row r="191" spans="1:12">
      <c r="A191" s="17">
        <v>120</v>
      </c>
      <c r="B191" s="23" t="s">
        <v>139</v>
      </c>
      <c r="C191" s="64"/>
      <c r="D191" s="13" t="s">
        <v>11</v>
      </c>
      <c r="E191" s="14">
        <v>1</v>
      </c>
      <c r="F191" s="30">
        <v>1340</v>
      </c>
      <c r="G191" s="26">
        <v>1400</v>
      </c>
      <c r="H191" s="21">
        <v>1470</v>
      </c>
      <c r="I191" s="22">
        <f t="shared" si="27"/>
        <v>1340</v>
      </c>
      <c r="J191" s="7">
        <f t="shared" si="29"/>
        <v>65.064070986478313</v>
      </c>
      <c r="K191" s="7">
        <f t="shared" si="30"/>
        <v>4.8555276855580827</v>
      </c>
      <c r="L191" s="22">
        <f t="shared" si="28"/>
        <v>1340</v>
      </c>
    </row>
    <row r="192" spans="1:12">
      <c r="A192" s="17">
        <v>121</v>
      </c>
      <c r="B192" s="23" t="s">
        <v>140</v>
      </c>
      <c r="C192" s="64"/>
      <c r="D192" s="13" t="s">
        <v>11</v>
      </c>
      <c r="E192" s="14">
        <v>1</v>
      </c>
      <c r="F192" s="30">
        <v>3860</v>
      </c>
      <c r="G192" s="26">
        <v>3900</v>
      </c>
      <c r="H192" s="21">
        <v>4000</v>
      </c>
      <c r="I192" s="22">
        <f t="shared" si="27"/>
        <v>3860</v>
      </c>
      <c r="J192" s="7">
        <f t="shared" si="29"/>
        <v>72.111025509279784</v>
      </c>
      <c r="K192" s="7">
        <f t="shared" si="30"/>
        <v>1.8681612826238285</v>
      </c>
      <c r="L192" s="22">
        <f t="shared" si="28"/>
        <v>3860</v>
      </c>
    </row>
    <row r="193" spans="1:12">
      <c r="A193" s="17">
        <v>122</v>
      </c>
      <c r="B193" s="23" t="s">
        <v>141</v>
      </c>
      <c r="C193" s="64"/>
      <c r="D193" s="13" t="s">
        <v>11</v>
      </c>
      <c r="E193" s="14">
        <v>1</v>
      </c>
      <c r="F193" s="30">
        <v>7097</v>
      </c>
      <c r="G193" s="26">
        <v>7200</v>
      </c>
      <c r="H193" s="21">
        <v>7100</v>
      </c>
      <c r="I193" s="22">
        <f t="shared" si="27"/>
        <v>7097</v>
      </c>
      <c r="J193" s="7">
        <f t="shared" si="29"/>
        <v>58.620246786655258</v>
      </c>
      <c r="K193" s="7">
        <f t="shared" si="30"/>
        <v>0.82598628697555676</v>
      </c>
      <c r="L193" s="22">
        <f t="shared" si="28"/>
        <v>7097</v>
      </c>
    </row>
    <row r="194" spans="1:12">
      <c r="A194" s="17">
        <v>123</v>
      </c>
      <c r="B194" s="23" t="s">
        <v>142</v>
      </c>
      <c r="C194" s="64"/>
      <c r="D194" s="13" t="s">
        <v>11</v>
      </c>
      <c r="E194" s="14">
        <v>1</v>
      </c>
      <c r="F194" s="30">
        <v>11539</v>
      </c>
      <c r="G194" s="26">
        <v>11600</v>
      </c>
      <c r="H194" s="21">
        <v>11800</v>
      </c>
      <c r="I194" s="22">
        <f t="shared" si="27"/>
        <v>11539</v>
      </c>
      <c r="J194" s="7">
        <f t="shared" si="29"/>
        <v>136.52960606895221</v>
      </c>
      <c r="K194" s="7">
        <f t="shared" si="30"/>
        <v>1.1832013698669919</v>
      </c>
      <c r="L194" s="22">
        <f t="shared" si="28"/>
        <v>11539</v>
      </c>
    </row>
    <row r="195" spans="1:12">
      <c r="A195" s="17">
        <v>124</v>
      </c>
      <c r="B195" s="23" t="s">
        <v>143</v>
      </c>
      <c r="C195" s="64"/>
      <c r="D195" s="13" t="s">
        <v>11</v>
      </c>
      <c r="E195" s="14">
        <v>1</v>
      </c>
      <c r="F195" s="30">
        <v>13830</v>
      </c>
      <c r="G195" s="26">
        <v>13900</v>
      </c>
      <c r="H195" s="21">
        <v>14000</v>
      </c>
      <c r="I195" s="22">
        <f t="shared" si="27"/>
        <v>13830</v>
      </c>
      <c r="J195" s="7">
        <f t="shared" si="29"/>
        <v>85.440037453175307</v>
      </c>
      <c r="K195" s="7">
        <f t="shared" si="30"/>
        <v>0.61778768946619889</v>
      </c>
      <c r="L195" s="22">
        <f t="shared" si="28"/>
        <v>13830</v>
      </c>
    </row>
    <row r="196" spans="1:12" ht="13.2" customHeight="1">
      <c r="A196" s="17">
        <v>125</v>
      </c>
      <c r="B196" s="23" t="s">
        <v>144</v>
      </c>
      <c r="C196" s="64"/>
      <c r="D196" s="13" t="s">
        <v>11</v>
      </c>
      <c r="E196" s="14">
        <v>1</v>
      </c>
      <c r="F196" s="30">
        <v>1160</v>
      </c>
      <c r="G196" s="26">
        <v>1200</v>
      </c>
      <c r="H196" s="21">
        <v>1220</v>
      </c>
      <c r="I196" s="22">
        <f t="shared" si="27"/>
        <v>1160</v>
      </c>
      <c r="J196" s="7">
        <f t="shared" si="29"/>
        <v>30.550504633041474</v>
      </c>
      <c r="K196" s="7">
        <f t="shared" si="30"/>
        <v>2.6336641925035753</v>
      </c>
      <c r="L196" s="22">
        <f t="shared" si="28"/>
        <v>1160</v>
      </c>
    </row>
    <row r="197" spans="1:12" ht="12" customHeight="1">
      <c r="A197" s="17">
        <v>126</v>
      </c>
      <c r="B197" s="23" t="s">
        <v>296</v>
      </c>
      <c r="C197" s="64"/>
      <c r="D197" s="13" t="s">
        <v>11</v>
      </c>
      <c r="E197" s="14">
        <v>1</v>
      </c>
      <c r="F197" s="30">
        <v>925</v>
      </c>
      <c r="G197" s="26">
        <v>1000</v>
      </c>
      <c r="H197" s="21">
        <v>1090</v>
      </c>
      <c r="I197" s="22">
        <f t="shared" si="27"/>
        <v>925</v>
      </c>
      <c r="J197" s="7">
        <f t="shared" si="29"/>
        <v>82.613558209291526</v>
      </c>
      <c r="K197" s="7">
        <f t="shared" si="30"/>
        <v>8.9311954820855703</v>
      </c>
      <c r="L197" s="22">
        <f t="shared" si="28"/>
        <v>925</v>
      </c>
    </row>
    <row r="198" spans="1:12">
      <c r="A198" s="17">
        <v>127</v>
      </c>
      <c r="B198" s="23" t="s">
        <v>145</v>
      </c>
      <c r="C198" s="64" t="s">
        <v>215</v>
      </c>
      <c r="D198" s="13" t="s">
        <v>11</v>
      </c>
      <c r="E198" s="14">
        <v>1</v>
      </c>
      <c r="F198" s="30">
        <v>1200</v>
      </c>
      <c r="G198" s="26">
        <v>1250</v>
      </c>
      <c r="H198" s="21">
        <v>1280</v>
      </c>
      <c r="I198" s="22">
        <f t="shared" si="27"/>
        <v>1200</v>
      </c>
      <c r="J198" s="7">
        <f t="shared" si="29"/>
        <v>40.414518843275722</v>
      </c>
      <c r="K198" s="7">
        <f t="shared" si="30"/>
        <v>3.3678765702729772</v>
      </c>
      <c r="L198" s="22">
        <f t="shared" si="28"/>
        <v>1200</v>
      </c>
    </row>
    <row r="199" spans="1:12" ht="13.2" customHeight="1">
      <c r="A199" s="17">
        <v>128</v>
      </c>
      <c r="B199" s="23" t="s">
        <v>146</v>
      </c>
      <c r="C199" s="64"/>
      <c r="D199" s="13" t="s">
        <v>11</v>
      </c>
      <c r="E199" s="14">
        <v>1</v>
      </c>
      <c r="F199" s="30">
        <v>2950</v>
      </c>
      <c r="G199" s="26">
        <v>3000</v>
      </c>
      <c r="H199" s="21">
        <v>3200</v>
      </c>
      <c r="I199" s="22">
        <f t="shared" si="27"/>
        <v>2950</v>
      </c>
      <c r="J199" s="7">
        <f t="shared" si="29"/>
        <v>132.28756555322954</v>
      </c>
      <c r="K199" s="7">
        <f t="shared" si="30"/>
        <v>4.4843242560416794</v>
      </c>
      <c r="L199" s="22">
        <f t="shared" si="28"/>
        <v>2950</v>
      </c>
    </row>
    <row r="200" spans="1:12" ht="12.6" customHeight="1">
      <c r="A200" s="17">
        <v>129</v>
      </c>
      <c r="B200" s="23" t="s">
        <v>147</v>
      </c>
      <c r="C200" s="64"/>
      <c r="D200" s="13" t="s">
        <v>11</v>
      </c>
      <c r="E200" s="14">
        <v>1</v>
      </c>
      <c r="F200" s="30">
        <v>500</v>
      </c>
      <c r="G200" s="26">
        <v>550</v>
      </c>
      <c r="H200" s="21">
        <v>600</v>
      </c>
      <c r="I200" s="22">
        <f t="shared" ref="I200:I263" si="31">MIN(F200:H200)</f>
        <v>500</v>
      </c>
      <c r="J200" s="7">
        <f t="shared" si="29"/>
        <v>50</v>
      </c>
      <c r="K200" s="7">
        <f t="shared" si="30"/>
        <v>10</v>
      </c>
      <c r="L200" s="22">
        <f t="shared" si="28"/>
        <v>500</v>
      </c>
    </row>
    <row r="201" spans="1:12" ht="12" customHeight="1">
      <c r="A201" s="17">
        <v>130</v>
      </c>
      <c r="B201" s="23" t="s">
        <v>148</v>
      </c>
      <c r="C201" s="64"/>
      <c r="D201" s="13" t="s">
        <v>11</v>
      </c>
      <c r="E201" s="14">
        <v>1</v>
      </c>
      <c r="F201" s="30">
        <v>100</v>
      </c>
      <c r="G201" s="26">
        <v>120</v>
      </c>
      <c r="H201" s="21">
        <v>130</v>
      </c>
      <c r="I201" s="22">
        <f t="shared" si="31"/>
        <v>100</v>
      </c>
      <c r="J201" s="7">
        <f t="shared" si="29"/>
        <v>15.275252316519428</v>
      </c>
      <c r="K201" s="7">
        <f t="shared" si="30"/>
        <v>15.275252316519428</v>
      </c>
      <c r="L201" s="22">
        <f t="shared" ref="L201:L264" si="32">I201*E201</f>
        <v>100</v>
      </c>
    </row>
    <row r="202" spans="1:12" ht="12.6" customHeight="1">
      <c r="A202" s="17">
        <v>131</v>
      </c>
      <c r="B202" s="23" t="s">
        <v>149</v>
      </c>
      <c r="C202" s="64"/>
      <c r="D202" s="13" t="s">
        <v>11</v>
      </c>
      <c r="E202" s="14">
        <v>1</v>
      </c>
      <c r="F202" s="30">
        <v>324</v>
      </c>
      <c r="G202" s="26">
        <v>350</v>
      </c>
      <c r="H202" s="21">
        <v>380</v>
      </c>
      <c r="I202" s="22">
        <f t="shared" si="31"/>
        <v>324</v>
      </c>
      <c r="J202" s="7">
        <f t="shared" si="29"/>
        <v>28.023799409311774</v>
      </c>
      <c r="K202" s="7">
        <f t="shared" si="30"/>
        <v>8.6493208053431392</v>
      </c>
      <c r="L202" s="22">
        <f t="shared" si="32"/>
        <v>324</v>
      </c>
    </row>
    <row r="203" spans="1:12">
      <c r="A203" s="17">
        <v>132</v>
      </c>
      <c r="B203" s="23" t="s">
        <v>150</v>
      </c>
      <c r="C203" s="64"/>
      <c r="D203" s="13" t="s">
        <v>11</v>
      </c>
      <c r="E203" s="14">
        <v>1</v>
      </c>
      <c r="F203" s="30">
        <v>1180</v>
      </c>
      <c r="G203" s="26">
        <v>1200</v>
      </c>
      <c r="H203" s="21">
        <v>1220</v>
      </c>
      <c r="I203" s="22">
        <f t="shared" si="31"/>
        <v>1180</v>
      </c>
      <c r="J203" s="7">
        <f t="shared" si="29"/>
        <v>20</v>
      </c>
      <c r="K203" s="7">
        <f t="shared" si="30"/>
        <v>1.6949152542372881</v>
      </c>
      <c r="L203" s="22">
        <f t="shared" si="32"/>
        <v>1180</v>
      </c>
    </row>
    <row r="204" spans="1:12">
      <c r="A204" s="17">
        <v>133</v>
      </c>
      <c r="B204" s="23" t="s">
        <v>83</v>
      </c>
      <c r="C204" s="64"/>
      <c r="D204" s="13" t="s">
        <v>11</v>
      </c>
      <c r="E204" s="14">
        <v>1</v>
      </c>
      <c r="F204" s="30">
        <v>1950</v>
      </c>
      <c r="G204" s="26">
        <v>2000</v>
      </c>
      <c r="H204" s="21">
        <v>2020</v>
      </c>
      <c r="I204" s="22">
        <f t="shared" si="31"/>
        <v>1950</v>
      </c>
      <c r="J204" s="7">
        <f t="shared" si="29"/>
        <v>36.055512754639892</v>
      </c>
      <c r="K204" s="7">
        <f t="shared" si="30"/>
        <v>1.8490006540840969</v>
      </c>
      <c r="L204" s="22">
        <f t="shared" si="32"/>
        <v>1950</v>
      </c>
    </row>
    <row r="205" spans="1:12">
      <c r="A205" s="17">
        <v>134</v>
      </c>
      <c r="B205" s="23" t="s">
        <v>312</v>
      </c>
      <c r="C205" s="64"/>
      <c r="D205" s="13" t="s">
        <v>11</v>
      </c>
      <c r="E205" s="14">
        <v>1</v>
      </c>
      <c r="F205" s="30">
        <v>1310</v>
      </c>
      <c r="G205" s="26">
        <v>1400</v>
      </c>
      <c r="H205" s="21">
        <v>1450</v>
      </c>
      <c r="I205" s="22">
        <f t="shared" si="31"/>
        <v>1310</v>
      </c>
      <c r="J205" s="7">
        <f t="shared" si="29"/>
        <v>70.94598884597697</v>
      </c>
      <c r="K205" s="7">
        <f t="shared" si="30"/>
        <v>5.4157243393875554</v>
      </c>
      <c r="L205" s="22">
        <f t="shared" si="32"/>
        <v>1310</v>
      </c>
    </row>
    <row r="206" spans="1:12" ht="12.6" customHeight="1">
      <c r="A206" s="17">
        <v>135</v>
      </c>
      <c r="B206" s="23" t="s">
        <v>151</v>
      </c>
      <c r="C206" s="64"/>
      <c r="D206" s="13" t="s">
        <v>11</v>
      </c>
      <c r="E206" s="14">
        <v>1</v>
      </c>
      <c r="F206" s="30">
        <v>8305</v>
      </c>
      <c r="G206" s="26">
        <v>8400</v>
      </c>
      <c r="H206" s="21">
        <v>8420</v>
      </c>
      <c r="I206" s="22">
        <f t="shared" si="31"/>
        <v>8305</v>
      </c>
      <c r="J206" s="7">
        <f t="shared" si="29"/>
        <v>61.441028637222537</v>
      </c>
      <c r="K206" s="7">
        <f t="shared" si="30"/>
        <v>0.7398076897919631</v>
      </c>
      <c r="L206" s="22">
        <f t="shared" si="32"/>
        <v>8305</v>
      </c>
    </row>
    <row r="207" spans="1:12">
      <c r="A207" s="17">
        <v>136</v>
      </c>
      <c r="B207" s="23" t="s">
        <v>142</v>
      </c>
      <c r="C207" s="64"/>
      <c r="D207" s="13" t="s">
        <v>11</v>
      </c>
      <c r="E207" s="14">
        <v>1</v>
      </c>
      <c r="F207" s="30">
        <v>12980</v>
      </c>
      <c r="G207" s="26">
        <v>13000</v>
      </c>
      <c r="H207" s="21">
        <v>13200</v>
      </c>
      <c r="I207" s="22">
        <f t="shared" si="31"/>
        <v>12980</v>
      </c>
      <c r="J207" s="7">
        <f t="shared" si="29"/>
        <v>121.6552506059644</v>
      </c>
      <c r="K207" s="7">
        <f t="shared" si="30"/>
        <v>0.93725154550049605</v>
      </c>
      <c r="L207" s="22">
        <f t="shared" si="32"/>
        <v>12980</v>
      </c>
    </row>
    <row r="208" spans="1:12" ht="13.8" customHeight="1">
      <c r="A208" s="17">
        <v>137</v>
      </c>
      <c r="B208" s="23" t="s">
        <v>152</v>
      </c>
      <c r="C208" s="64"/>
      <c r="D208" s="13" t="s">
        <v>11</v>
      </c>
      <c r="E208" s="14">
        <v>1</v>
      </c>
      <c r="F208" s="30">
        <v>356</v>
      </c>
      <c r="G208" s="26">
        <v>400</v>
      </c>
      <c r="H208" s="21">
        <v>380</v>
      </c>
      <c r="I208" s="22">
        <f t="shared" si="31"/>
        <v>356</v>
      </c>
      <c r="J208" s="7">
        <f t="shared" si="29"/>
        <v>22.030282189144629</v>
      </c>
      <c r="K208" s="7">
        <f t="shared" si="30"/>
        <v>6.1882815138046707</v>
      </c>
      <c r="L208" s="22">
        <f t="shared" si="32"/>
        <v>356</v>
      </c>
    </row>
    <row r="209" spans="1:12">
      <c r="A209" s="17">
        <v>138</v>
      </c>
      <c r="B209" s="23" t="s">
        <v>297</v>
      </c>
      <c r="C209" s="64"/>
      <c r="D209" s="13" t="s">
        <v>11</v>
      </c>
      <c r="E209" s="14">
        <v>1</v>
      </c>
      <c r="F209" s="30">
        <v>700</v>
      </c>
      <c r="G209" s="26">
        <v>720</v>
      </c>
      <c r="H209" s="21">
        <v>780</v>
      </c>
      <c r="I209" s="22">
        <f t="shared" si="31"/>
        <v>700</v>
      </c>
      <c r="J209" s="7">
        <f t="shared" si="29"/>
        <v>41.63331998932312</v>
      </c>
      <c r="K209" s="7">
        <f t="shared" si="30"/>
        <v>5.9476171413318744</v>
      </c>
      <c r="L209" s="22">
        <f t="shared" si="32"/>
        <v>700</v>
      </c>
    </row>
    <row r="210" spans="1:12">
      <c r="A210" s="17">
        <v>139</v>
      </c>
      <c r="B210" s="23" t="s">
        <v>153</v>
      </c>
      <c r="C210" s="64"/>
      <c r="D210" s="13" t="s">
        <v>11</v>
      </c>
      <c r="E210" s="14">
        <v>1</v>
      </c>
      <c r="F210" s="30">
        <v>17499</v>
      </c>
      <c r="G210" s="26">
        <v>17500</v>
      </c>
      <c r="H210" s="21">
        <v>18000</v>
      </c>
      <c r="I210" s="22">
        <f t="shared" si="31"/>
        <v>17499</v>
      </c>
      <c r="J210" s="7">
        <f t="shared" si="29"/>
        <v>288.96424230917131</v>
      </c>
      <c r="K210" s="7">
        <f t="shared" si="30"/>
        <v>1.651318602829712</v>
      </c>
      <c r="L210" s="22">
        <f t="shared" si="32"/>
        <v>17499</v>
      </c>
    </row>
    <row r="211" spans="1:12" ht="26.4">
      <c r="A211" s="17">
        <v>140</v>
      </c>
      <c r="B211" s="23" t="s">
        <v>154</v>
      </c>
      <c r="C211" s="64" t="s">
        <v>306</v>
      </c>
      <c r="D211" s="13" t="s">
        <v>11</v>
      </c>
      <c r="E211" s="14">
        <v>1</v>
      </c>
      <c r="F211" s="30">
        <v>215</v>
      </c>
      <c r="G211" s="26">
        <v>260</v>
      </c>
      <c r="H211" s="21">
        <v>280</v>
      </c>
      <c r="I211" s="22">
        <f t="shared" si="31"/>
        <v>215</v>
      </c>
      <c r="J211" s="7">
        <f t="shared" si="29"/>
        <v>33.291640592396895</v>
      </c>
      <c r="K211" s="7">
        <f t="shared" si="30"/>
        <v>15.484483996463672</v>
      </c>
      <c r="L211" s="22">
        <f t="shared" si="32"/>
        <v>215</v>
      </c>
    </row>
    <row r="212" spans="1:12">
      <c r="A212" s="17">
        <v>141</v>
      </c>
      <c r="B212" s="23" t="s">
        <v>155</v>
      </c>
      <c r="C212" s="64"/>
      <c r="D212" s="13" t="s">
        <v>11</v>
      </c>
      <c r="E212" s="14">
        <v>1</v>
      </c>
      <c r="F212" s="30">
        <v>12860</v>
      </c>
      <c r="G212" s="26">
        <v>12900</v>
      </c>
      <c r="H212" s="21">
        <v>13000</v>
      </c>
      <c r="I212" s="22">
        <f t="shared" si="31"/>
        <v>12860</v>
      </c>
      <c r="J212" s="7">
        <f t="shared" si="29"/>
        <v>72.111025509279784</v>
      </c>
      <c r="K212" s="7">
        <f t="shared" si="30"/>
        <v>0.56073892308926743</v>
      </c>
      <c r="L212" s="22">
        <f t="shared" si="32"/>
        <v>12860</v>
      </c>
    </row>
    <row r="213" spans="1:12">
      <c r="A213" s="17">
        <v>142</v>
      </c>
      <c r="B213" s="23" t="s">
        <v>156</v>
      </c>
      <c r="C213" s="64"/>
      <c r="D213" s="13" t="s">
        <v>11</v>
      </c>
      <c r="E213" s="14">
        <v>1</v>
      </c>
      <c r="F213" s="30">
        <v>7695</v>
      </c>
      <c r="G213" s="26">
        <v>7700</v>
      </c>
      <c r="H213" s="21">
        <v>7800</v>
      </c>
      <c r="I213" s="22">
        <f t="shared" si="31"/>
        <v>7695</v>
      </c>
      <c r="J213" s="7">
        <f t="shared" si="29"/>
        <v>59.231185479680938</v>
      </c>
      <c r="K213" s="7">
        <f t="shared" si="30"/>
        <v>0.76973600363458006</v>
      </c>
      <c r="L213" s="22">
        <f t="shared" si="32"/>
        <v>7695</v>
      </c>
    </row>
    <row r="214" spans="1:12">
      <c r="A214" s="17">
        <v>143</v>
      </c>
      <c r="B214" s="23" t="s">
        <v>61</v>
      </c>
      <c r="C214" s="64"/>
      <c r="D214" s="13" t="s">
        <v>11</v>
      </c>
      <c r="E214" s="14">
        <v>1</v>
      </c>
      <c r="F214" s="30">
        <v>18820</v>
      </c>
      <c r="G214" s="26">
        <v>18900</v>
      </c>
      <c r="H214" s="21">
        <v>19000</v>
      </c>
      <c r="I214" s="22">
        <f t="shared" si="31"/>
        <v>18820</v>
      </c>
      <c r="J214" s="7">
        <f t="shared" si="29"/>
        <v>90.184995056347731</v>
      </c>
      <c r="K214" s="7">
        <f t="shared" si="30"/>
        <v>0.47919763579355862</v>
      </c>
      <c r="L214" s="22">
        <f t="shared" si="32"/>
        <v>18820</v>
      </c>
    </row>
    <row r="215" spans="1:12">
      <c r="A215" s="17">
        <v>144</v>
      </c>
      <c r="B215" s="23" t="s">
        <v>49</v>
      </c>
      <c r="C215" s="64"/>
      <c r="D215" s="13" t="s">
        <v>11</v>
      </c>
      <c r="E215" s="14">
        <v>1</v>
      </c>
      <c r="F215" s="30">
        <v>21110</v>
      </c>
      <c r="G215" s="26">
        <v>21200</v>
      </c>
      <c r="H215" s="21">
        <v>21280</v>
      </c>
      <c r="I215" s="22">
        <f t="shared" si="31"/>
        <v>21110</v>
      </c>
      <c r="J215" s="7">
        <f t="shared" si="29"/>
        <v>85.049005481387439</v>
      </c>
      <c r="K215" s="7">
        <f t="shared" si="30"/>
        <v>0.40288491464418491</v>
      </c>
      <c r="L215" s="22">
        <f t="shared" si="32"/>
        <v>21110</v>
      </c>
    </row>
    <row r="216" spans="1:12">
      <c r="A216" s="17">
        <v>145</v>
      </c>
      <c r="B216" s="23" t="s">
        <v>62</v>
      </c>
      <c r="C216" s="64"/>
      <c r="D216" s="13" t="s">
        <v>11</v>
      </c>
      <c r="E216" s="14">
        <v>1</v>
      </c>
      <c r="F216" s="30">
        <v>20147</v>
      </c>
      <c r="G216" s="26">
        <v>20200</v>
      </c>
      <c r="H216" s="21">
        <v>21280</v>
      </c>
      <c r="I216" s="22">
        <f t="shared" si="31"/>
        <v>20147</v>
      </c>
      <c r="J216" s="7">
        <f t="shared" si="29"/>
        <v>639.38746729457648</v>
      </c>
      <c r="K216" s="7">
        <f t="shared" si="30"/>
        <v>3.1736112934659082</v>
      </c>
      <c r="L216" s="22">
        <f t="shared" si="32"/>
        <v>20147</v>
      </c>
    </row>
    <row r="217" spans="1:12">
      <c r="A217" s="17">
        <v>146</v>
      </c>
      <c r="B217" s="23" t="s">
        <v>153</v>
      </c>
      <c r="C217" s="64"/>
      <c r="D217" s="13" t="s">
        <v>11</v>
      </c>
      <c r="E217" s="14">
        <v>1</v>
      </c>
      <c r="F217" s="30">
        <v>53405</v>
      </c>
      <c r="G217" s="26">
        <v>53500</v>
      </c>
      <c r="H217" s="21">
        <v>54000</v>
      </c>
      <c r="I217" s="22">
        <f t="shared" si="31"/>
        <v>53405</v>
      </c>
      <c r="J217" s="7">
        <f t="shared" si="29"/>
        <v>319.64824416849217</v>
      </c>
      <c r="K217" s="7">
        <f t="shared" si="30"/>
        <v>0.59853617483099364</v>
      </c>
      <c r="L217" s="22">
        <f t="shared" si="32"/>
        <v>53405</v>
      </c>
    </row>
    <row r="218" spans="1:12" ht="13.2" customHeight="1">
      <c r="A218" s="17">
        <v>147</v>
      </c>
      <c r="B218" s="23" t="s">
        <v>298</v>
      </c>
      <c r="C218" s="64"/>
      <c r="D218" s="13" t="s">
        <v>11</v>
      </c>
      <c r="E218" s="14">
        <v>1</v>
      </c>
      <c r="F218" s="30">
        <v>37069</v>
      </c>
      <c r="G218" s="26">
        <v>37200</v>
      </c>
      <c r="H218" s="21">
        <v>38000</v>
      </c>
      <c r="I218" s="22">
        <f t="shared" si="31"/>
        <v>37069</v>
      </c>
      <c r="J218" s="7">
        <f t="shared" si="29"/>
        <v>503.97122933754861</v>
      </c>
      <c r="K218" s="7">
        <f t="shared" si="30"/>
        <v>1.3595490283998721</v>
      </c>
      <c r="L218" s="22">
        <f t="shared" si="32"/>
        <v>37069</v>
      </c>
    </row>
    <row r="219" spans="1:12">
      <c r="A219" s="17">
        <v>148</v>
      </c>
      <c r="B219" s="23" t="s">
        <v>157</v>
      </c>
      <c r="C219" s="64"/>
      <c r="D219" s="13" t="s">
        <v>11</v>
      </c>
      <c r="E219" s="14">
        <v>1</v>
      </c>
      <c r="F219" s="30">
        <v>1450</v>
      </c>
      <c r="G219" s="26">
        <v>1500</v>
      </c>
      <c r="H219" s="21">
        <v>1600</v>
      </c>
      <c r="I219" s="22">
        <f t="shared" si="31"/>
        <v>1450</v>
      </c>
      <c r="J219" s="7">
        <f t="shared" si="29"/>
        <v>76.376261582598346</v>
      </c>
      <c r="K219" s="7">
        <f t="shared" si="30"/>
        <v>5.267328385006782</v>
      </c>
      <c r="L219" s="22">
        <f t="shared" si="32"/>
        <v>1450</v>
      </c>
    </row>
    <row r="220" spans="1:12" ht="26.4">
      <c r="A220" s="17">
        <v>149</v>
      </c>
      <c r="B220" s="31" t="s">
        <v>299</v>
      </c>
      <c r="C220" s="32" t="s">
        <v>216</v>
      </c>
      <c r="D220" s="13" t="s">
        <v>11</v>
      </c>
      <c r="E220" s="14">
        <v>1</v>
      </c>
      <c r="F220" s="30">
        <v>900</v>
      </c>
      <c r="G220" s="26">
        <v>1000</v>
      </c>
      <c r="H220" s="21">
        <v>980</v>
      </c>
      <c r="I220" s="22">
        <f t="shared" si="31"/>
        <v>900</v>
      </c>
      <c r="J220" s="7">
        <f t="shared" si="29"/>
        <v>52.915026221291811</v>
      </c>
      <c r="K220" s="7">
        <f t="shared" si="30"/>
        <v>5.879447357921312</v>
      </c>
      <c r="L220" s="22">
        <f t="shared" si="32"/>
        <v>900</v>
      </c>
    </row>
    <row r="221" spans="1:12">
      <c r="A221" s="17">
        <v>150</v>
      </c>
      <c r="B221" s="23" t="s">
        <v>158</v>
      </c>
      <c r="C221" s="64" t="s">
        <v>217</v>
      </c>
      <c r="D221" s="13" t="s">
        <v>11</v>
      </c>
      <c r="E221" s="14">
        <v>1</v>
      </c>
      <c r="F221" s="30">
        <v>1293</v>
      </c>
      <c r="G221" s="26">
        <v>1300</v>
      </c>
      <c r="H221" s="21">
        <v>1320</v>
      </c>
      <c r="I221" s="22">
        <f t="shared" si="31"/>
        <v>1293</v>
      </c>
      <c r="J221" s="7">
        <f t="shared" si="29"/>
        <v>14.01189970466134</v>
      </c>
      <c r="K221" s="7">
        <f t="shared" si="30"/>
        <v>1.0836736043821609</v>
      </c>
      <c r="L221" s="22">
        <f t="shared" si="32"/>
        <v>1293</v>
      </c>
    </row>
    <row r="222" spans="1:12">
      <c r="A222" s="17">
        <v>151</v>
      </c>
      <c r="B222" s="23" t="s">
        <v>159</v>
      </c>
      <c r="C222" s="64"/>
      <c r="D222" s="13" t="s">
        <v>11</v>
      </c>
      <c r="E222" s="14">
        <v>1</v>
      </c>
      <c r="F222" s="30">
        <v>4530</v>
      </c>
      <c r="G222" s="26">
        <v>4600</v>
      </c>
      <c r="H222" s="21">
        <v>4800</v>
      </c>
      <c r="I222" s="22">
        <f t="shared" si="31"/>
        <v>4530</v>
      </c>
      <c r="J222" s="7">
        <f t="shared" si="29"/>
        <v>140.11899704655357</v>
      </c>
      <c r="K222" s="7">
        <f t="shared" si="30"/>
        <v>3.093134592639152</v>
      </c>
      <c r="L222" s="22">
        <f t="shared" si="32"/>
        <v>4530</v>
      </c>
    </row>
    <row r="223" spans="1:12" ht="26.4">
      <c r="A223" s="17">
        <v>152</v>
      </c>
      <c r="B223" s="23" t="s">
        <v>160</v>
      </c>
      <c r="C223" s="64"/>
      <c r="D223" s="13" t="s">
        <v>11</v>
      </c>
      <c r="E223" s="14">
        <v>1</v>
      </c>
      <c r="F223" s="30">
        <v>2047</v>
      </c>
      <c r="G223" s="26">
        <v>2200</v>
      </c>
      <c r="H223" s="21">
        <v>2280</v>
      </c>
      <c r="I223" s="22">
        <f t="shared" si="31"/>
        <v>2047</v>
      </c>
      <c r="J223" s="7">
        <f t="shared" si="29"/>
        <v>118.39059647342361</v>
      </c>
      <c r="K223" s="7">
        <f t="shared" si="30"/>
        <v>5.783614874129146</v>
      </c>
      <c r="L223" s="22">
        <f t="shared" si="32"/>
        <v>2047</v>
      </c>
    </row>
    <row r="224" spans="1:12">
      <c r="A224" s="17">
        <v>153</v>
      </c>
      <c r="B224" s="23" t="s">
        <v>161</v>
      </c>
      <c r="C224" s="64"/>
      <c r="D224" s="13" t="s">
        <v>11</v>
      </c>
      <c r="E224" s="14">
        <v>1</v>
      </c>
      <c r="F224" s="30">
        <v>1364</v>
      </c>
      <c r="G224" s="26">
        <v>1400</v>
      </c>
      <c r="H224" s="21">
        <v>1500</v>
      </c>
      <c r="I224" s="22">
        <f t="shared" si="31"/>
        <v>1364</v>
      </c>
      <c r="J224" s="7">
        <f t="shared" si="29"/>
        <v>70.465121395861431</v>
      </c>
      <c r="K224" s="7">
        <f t="shared" si="30"/>
        <v>5.1660646184649144</v>
      </c>
      <c r="L224" s="22">
        <f t="shared" si="32"/>
        <v>1364</v>
      </c>
    </row>
    <row r="225" spans="1:12">
      <c r="A225" s="17">
        <v>154</v>
      </c>
      <c r="B225" s="23" t="s">
        <v>162</v>
      </c>
      <c r="C225" s="64"/>
      <c r="D225" s="13" t="s">
        <v>11</v>
      </c>
      <c r="E225" s="14">
        <v>1</v>
      </c>
      <c r="F225" s="30">
        <v>5871</v>
      </c>
      <c r="G225" s="26">
        <v>5900</v>
      </c>
      <c r="H225" s="21">
        <v>6000</v>
      </c>
      <c r="I225" s="22">
        <f t="shared" si="31"/>
        <v>5871</v>
      </c>
      <c r="J225" s="7">
        <f t="shared" si="29"/>
        <v>67.678159943484104</v>
      </c>
      <c r="K225" s="7">
        <f t="shared" si="30"/>
        <v>1.1527535333586119</v>
      </c>
      <c r="L225" s="22">
        <f t="shared" si="32"/>
        <v>5871</v>
      </c>
    </row>
    <row r="226" spans="1:12">
      <c r="A226" s="17">
        <v>155</v>
      </c>
      <c r="B226" s="23" t="s">
        <v>163</v>
      </c>
      <c r="C226" s="64"/>
      <c r="D226" s="13" t="s">
        <v>11</v>
      </c>
      <c r="E226" s="14">
        <v>1</v>
      </c>
      <c r="F226" s="30">
        <v>2080</v>
      </c>
      <c r="G226" s="26">
        <v>2200</v>
      </c>
      <c r="H226" s="21">
        <v>2100</v>
      </c>
      <c r="I226" s="22">
        <f t="shared" si="31"/>
        <v>2080</v>
      </c>
      <c r="J226" s="7">
        <f t="shared" si="29"/>
        <v>64.291005073283955</v>
      </c>
      <c r="K226" s="7">
        <f t="shared" si="30"/>
        <v>3.090913705446344</v>
      </c>
      <c r="L226" s="22">
        <f t="shared" si="32"/>
        <v>2080</v>
      </c>
    </row>
    <row r="227" spans="1:12" ht="13.8" customHeight="1">
      <c r="A227" s="17">
        <v>156</v>
      </c>
      <c r="B227" s="23" t="s">
        <v>164</v>
      </c>
      <c r="C227" s="64"/>
      <c r="D227" s="13" t="s">
        <v>11</v>
      </c>
      <c r="E227" s="14">
        <v>1</v>
      </c>
      <c r="F227" s="30">
        <v>11506</v>
      </c>
      <c r="G227" s="26">
        <v>11800</v>
      </c>
      <c r="H227" s="21">
        <v>11600</v>
      </c>
      <c r="I227" s="22">
        <f t="shared" si="31"/>
        <v>11506</v>
      </c>
      <c r="J227" s="7">
        <f t="shared" si="29"/>
        <v>150.15103507250046</v>
      </c>
      <c r="K227" s="7">
        <f t="shared" si="30"/>
        <v>1.3049803152485699</v>
      </c>
      <c r="L227" s="22">
        <f t="shared" si="32"/>
        <v>11506</v>
      </c>
    </row>
    <row r="228" spans="1:12">
      <c r="A228" s="17">
        <v>157</v>
      </c>
      <c r="B228" s="23" t="s">
        <v>165</v>
      </c>
      <c r="C228" s="64"/>
      <c r="D228" s="13" t="s">
        <v>11</v>
      </c>
      <c r="E228" s="14">
        <v>1</v>
      </c>
      <c r="F228" s="30">
        <v>12449</v>
      </c>
      <c r="G228" s="26">
        <v>12500</v>
      </c>
      <c r="H228" s="21">
        <v>12600</v>
      </c>
      <c r="I228" s="22">
        <f t="shared" si="31"/>
        <v>12449</v>
      </c>
      <c r="J228" s="7">
        <f t="shared" si="29"/>
        <v>76.813627263287515</v>
      </c>
      <c r="K228" s="7">
        <f t="shared" si="30"/>
        <v>0.61702648616987321</v>
      </c>
      <c r="L228" s="22">
        <f t="shared" si="32"/>
        <v>12449</v>
      </c>
    </row>
    <row r="229" spans="1:12">
      <c r="A229" s="17">
        <v>158</v>
      </c>
      <c r="B229" s="23" t="s">
        <v>153</v>
      </c>
      <c r="C229" s="64"/>
      <c r="D229" s="13" t="s">
        <v>11</v>
      </c>
      <c r="E229" s="14">
        <v>1</v>
      </c>
      <c r="F229" s="30">
        <v>6406</v>
      </c>
      <c r="G229" s="26">
        <v>6500</v>
      </c>
      <c r="H229" s="21">
        <v>6600</v>
      </c>
      <c r="I229" s="22">
        <f t="shared" si="31"/>
        <v>6406</v>
      </c>
      <c r="J229" s="7">
        <f t="shared" si="29"/>
        <v>97.015462685079228</v>
      </c>
      <c r="K229" s="7">
        <f t="shared" si="30"/>
        <v>1.5144468105694542</v>
      </c>
      <c r="L229" s="22">
        <f t="shared" si="32"/>
        <v>6406</v>
      </c>
    </row>
    <row r="230" spans="1:12">
      <c r="A230" s="17">
        <v>159</v>
      </c>
      <c r="B230" s="23" t="s">
        <v>76</v>
      </c>
      <c r="C230" s="64"/>
      <c r="D230" s="13" t="s">
        <v>11</v>
      </c>
      <c r="E230" s="14">
        <v>1</v>
      </c>
      <c r="F230" s="30">
        <v>10317</v>
      </c>
      <c r="G230" s="26">
        <v>10500</v>
      </c>
      <c r="H230" s="21">
        <v>10600</v>
      </c>
      <c r="I230" s="22">
        <f t="shared" si="31"/>
        <v>10317</v>
      </c>
      <c r="J230" s="7">
        <f t="shared" si="29"/>
        <v>143.51422693706456</v>
      </c>
      <c r="K230" s="7">
        <f t="shared" si="30"/>
        <v>1.391046107754818</v>
      </c>
      <c r="L230" s="22">
        <f t="shared" si="32"/>
        <v>10317</v>
      </c>
    </row>
    <row r="231" spans="1:12">
      <c r="A231" s="17">
        <v>160</v>
      </c>
      <c r="B231" s="23" t="s">
        <v>74</v>
      </c>
      <c r="C231" s="64"/>
      <c r="D231" s="13" t="s">
        <v>11</v>
      </c>
      <c r="E231" s="14">
        <v>1</v>
      </c>
      <c r="F231" s="30">
        <v>1256</v>
      </c>
      <c r="G231" s="26">
        <v>1300</v>
      </c>
      <c r="H231" s="21">
        <v>1320</v>
      </c>
      <c r="I231" s="22">
        <f t="shared" si="31"/>
        <v>1256</v>
      </c>
      <c r="J231" s="7">
        <f t="shared" si="29"/>
        <v>32.741411087489801</v>
      </c>
      <c r="K231" s="7">
        <f t="shared" si="30"/>
        <v>2.6068002458192518</v>
      </c>
      <c r="L231" s="22">
        <f t="shared" si="32"/>
        <v>1256</v>
      </c>
    </row>
    <row r="232" spans="1:12" ht="14.4" customHeight="1">
      <c r="A232" s="17">
        <v>161</v>
      </c>
      <c r="B232" s="23" t="s">
        <v>166</v>
      </c>
      <c r="C232" s="64" t="s">
        <v>218</v>
      </c>
      <c r="D232" s="13" t="s">
        <v>11</v>
      </c>
      <c r="E232" s="14">
        <v>1</v>
      </c>
      <c r="F232" s="30">
        <v>1472</v>
      </c>
      <c r="G232" s="26">
        <v>1500</v>
      </c>
      <c r="H232" s="21">
        <v>1600</v>
      </c>
      <c r="I232" s="22">
        <f t="shared" si="31"/>
        <v>1472</v>
      </c>
      <c r="J232" s="7">
        <f t="shared" si="29"/>
        <v>67.29041536504289</v>
      </c>
      <c r="K232" s="7">
        <f t="shared" si="30"/>
        <v>4.5713597394730225</v>
      </c>
      <c r="L232" s="22">
        <f t="shared" si="32"/>
        <v>1472</v>
      </c>
    </row>
    <row r="233" spans="1:12" ht="12.6" customHeight="1">
      <c r="A233" s="17">
        <v>162</v>
      </c>
      <c r="B233" s="23" t="s">
        <v>164</v>
      </c>
      <c r="C233" s="64"/>
      <c r="D233" s="13" t="s">
        <v>11</v>
      </c>
      <c r="E233" s="14">
        <v>1</v>
      </c>
      <c r="F233" s="30">
        <v>11035</v>
      </c>
      <c r="G233" s="26">
        <v>11200</v>
      </c>
      <c r="H233" s="21">
        <v>11270</v>
      </c>
      <c r="I233" s="22">
        <f t="shared" si="31"/>
        <v>11035</v>
      </c>
      <c r="J233" s="7">
        <f t="shared" si="29"/>
        <v>120.6579186516296</v>
      </c>
      <c r="K233" s="7">
        <f t="shared" si="30"/>
        <v>1.0934111341334807</v>
      </c>
      <c r="L233" s="22">
        <f t="shared" si="32"/>
        <v>11035</v>
      </c>
    </row>
    <row r="234" spans="1:12">
      <c r="A234" s="17">
        <v>163</v>
      </c>
      <c r="B234" s="23" t="s">
        <v>167</v>
      </c>
      <c r="C234" s="64"/>
      <c r="D234" s="13" t="s">
        <v>11</v>
      </c>
      <c r="E234" s="14">
        <v>1</v>
      </c>
      <c r="F234" s="30">
        <v>295</v>
      </c>
      <c r="G234" s="26">
        <v>300</v>
      </c>
      <c r="H234" s="21">
        <v>320</v>
      </c>
      <c r="I234" s="22">
        <f t="shared" si="31"/>
        <v>295</v>
      </c>
      <c r="J234" s="7">
        <f t="shared" si="29"/>
        <v>13.228756555322953</v>
      </c>
      <c r="K234" s="7">
        <f t="shared" si="30"/>
        <v>4.4843242560416785</v>
      </c>
      <c r="L234" s="22">
        <f t="shared" si="32"/>
        <v>295</v>
      </c>
    </row>
    <row r="235" spans="1:12">
      <c r="A235" s="17">
        <v>164</v>
      </c>
      <c r="B235" s="23" t="s">
        <v>168</v>
      </c>
      <c r="C235" s="64"/>
      <c r="D235" s="13" t="s">
        <v>11</v>
      </c>
      <c r="E235" s="14">
        <v>1</v>
      </c>
      <c r="F235" s="30">
        <v>3847</v>
      </c>
      <c r="G235" s="26">
        <v>3900</v>
      </c>
      <c r="H235" s="21">
        <v>4000</v>
      </c>
      <c r="I235" s="22">
        <f t="shared" si="31"/>
        <v>3847</v>
      </c>
      <c r="J235" s="7">
        <f t="shared" si="29"/>
        <v>77.69384359994099</v>
      </c>
      <c r="K235" s="7">
        <f t="shared" si="30"/>
        <v>2.0195956225615022</v>
      </c>
      <c r="L235" s="22">
        <f t="shared" si="32"/>
        <v>3847</v>
      </c>
    </row>
    <row r="236" spans="1:12">
      <c r="A236" s="17">
        <v>165</v>
      </c>
      <c r="B236" s="23" t="s">
        <v>169</v>
      </c>
      <c r="C236" s="64"/>
      <c r="D236" s="13" t="s">
        <v>11</v>
      </c>
      <c r="E236" s="14">
        <v>1</v>
      </c>
      <c r="F236" s="30">
        <v>2733</v>
      </c>
      <c r="G236" s="26">
        <v>2900</v>
      </c>
      <c r="H236" s="21">
        <v>3000</v>
      </c>
      <c r="I236" s="22">
        <f t="shared" si="31"/>
        <v>2733</v>
      </c>
      <c r="J236" s="7">
        <f t="shared" si="29"/>
        <v>134.8937853769919</v>
      </c>
      <c r="K236" s="7">
        <f t="shared" si="30"/>
        <v>4.935740408964211</v>
      </c>
      <c r="L236" s="22">
        <f t="shared" si="32"/>
        <v>2733</v>
      </c>
    </row>
    <row r="237" spans="1:12">
      <c r="A237" s="17">
        <v>166</v>
      </c>
      <c r="B237" s="23" t="s">
        <v>170</v>
      </c>
      <c r="C237" s="64"/>
      <c r="D237" s="13" t="s">
        <v>11</v>
      </c>
      <c r="E237" s="14">
        <v>1</v>
      </c>
      <c r="F237" s="30">
        <v>6306</v>
      </c>
      <c r="G237" s="26">
        <v>6500</v>
      </c>
      <c r="H237" s="21">
        <v>6800</v>
      </c>
      <c r="I237" s="22">
        <f t="shared" si="31"/>
        <v>6306</v>
      </c>
      <c r="J237" s="7">
        <f t="shared" si="29"/>
        <v>248.88819444348061</v>
      </c>
      <c r="K237" s="7">
        <f t="shared" si="30"/>
        <v>3.9468473587611892</v>
      </c>
      <c r="L237" s="22">
        <f t="shared" si="32"/>
        <v>6306</v>
      </c>
    </row>
    <row r="238" spans="1:12">
      <c r="A238" s="17">
        <v>167</v>
      </c>
      <c r="B238" s="23" t="s">
        <v>171</v>
      </c>
      <c r="C238" s="64"/>
      <c r="D238" s="13" t="s">
        <v>11</v>
      </c>
      <c r="E238" s="14">
        <v>1</v>
      </c>
      <c r="F238" s="30">
        <v>305</v>
      </c>
      <c r="G238" s="26">
        <v>350</v>
      </c>
      <c r="H238" s="21">
        <v>380</v>
      </c>
      <c r="I238" s="22">
        <f t="shared" si="31"/>
        <v>305</v>
      </c>
      <c r="J238" s="7">
        <f t="shared" si="29"/>
        <v>37.749172176353746</v>
      </c>
      <c r="K238" s="7">
        <f t="shared" si="30"/>
        <v>12.376777762738932</v>
      </c>
      <c r="L238" s="22">
        <f t="shared" si="32"/>
        <v>305</v>
      </c>
    </row>
    <row r="239" spans="1:12" ht="26.4">
      <c r="A239" s="17">
        <v>168</v>
      </c>
      <c r="B239" s="20" t="s">
        <v>172</v>
      </c>
      <c r="C239" s="64"/>
      <c r="D239" s="13" t="s">
        <v>11</v>
      </c>
      <c r="E239" s="14">
        <v>1</v>
      </c>
      <c r="F239" s="30">
        <v>1564</v>
      </c>
      <c r="G239" s="26">
        <v>1600</v>
      </c>
      <c r="H239" s="21">
        <v>1630</v>
      </c>
      <c r="I239" s="22">
        <f t="shared" si="31"/>
        <v>1564</v>
      </c>
      <c r="J239" s="7">
        <f t="shared" si="29"/>
        <v>33.045423283716609</v>
      </c>
      <c r="K239" s="7">
        <f t="shared" si="30"/>
        <v>2.1128787265803459</v>
      </c>
      <c r="L239" s="22">
        <f t="shared" si="32"/>
        <v>1564</v>
      </c>
    </row>
    <row r="240" spans="1:12">
      <c r="A240" s="17">
        <v>169</v>
      </c>
      <c r="B240" s="23" t="s">
        <v>59</v>
      </c>
      <c r="C240" s="64"/>
      <c r="D240" s="13" t="s">
        <v>11</v>
      </c>
      <c r="E240" s="14">
        <v>1</v>
      </c>
      <c r="F240" s="30">
        <v>2949</v>
      </c>
      <c r="G240" s="26">
        <v>3000</v>
      </c>
      <c r="H240" s="21">
        <v>3200</v>
      </c>
      <c r="I240" s="22">
        <f t="shared" si="31"/>
        <v>2949</v>
      </c>
      <c r="J240" s="7">
        <f t="shared" si="29"/>
        <v>132.66624790553908</v>
      </c>
      <c r="K240" s="7">
        <f t="shared" si="30"/>
        <v>4.4986859242298776</v>
      </c>
      <c r="L240" s="22">
        <f t="shared" si="32"/>
        <v>2949</v>
      </c>
    </row>
    <row r="241" spans="1:12">
      <c r="A241" s="17">
        <v>170</v>
      </c>
      <c r="B241" s="23" t="s">
        <v>61</v>
      </c>
      <c r="C241" s="64"/>
      <c r="D241" s="13" t="s">
        <v>11</v>
      </c>
      <c r="E241" s="14">
        <v>1</v>
      </c>
      <c r="F241" s="30">
        <v>11394</v>
      </c>
      <c r="G241" s="26">
        <v>11500</v>
      </c>
      <c r="H241" s="21">
        <v>11600</v>
      </c>
      <c r="I241" s="22">
        <f t="shared" si="31"/>
        <v>11394</v>
      </c>
      <c r="J241" s="7">
        <f t="shared" si="29"/>
        <v>103.01456207740729</v>
      </c>
      <c r="K241" s="7">
        <f t="shared" si="30"/>
        <v>0.90411235806044676</v>
      </c>
      <c r="L241" s="22">
        <f t="shared" si="32"/>
        <v>11394</v>
      </c>
    </row>
    <row r="242" spans="1:12" ht="15" customHeight="1">
      <c r="A242" s="17">
        <v>171</v>
      </c>
      <c r="B242" s="23" t="s">
        <v>173</v>
      </c>
      <c r="C242" s="64"/>
      <c r="D242" s="13" t="s">
        <v>11</v>
      </c>
      <c r="E242" s="14">
        <v>1</v>
      </c>
      <c r="F242" s="30">
        <v>820</v>
      </c>
      <c r="G242" s="26">
        <v>1000</v>
      </c>
      <c r="H242" s="21">
        <v>900</v>
      </c>
      <c r="I242" s="22">
        <f t="shared" si="31"/>
        <v>820</v>
      </c>
      <c r="J242" s="7">
        <f t="shared" si="29"/>
        <v>90.184995056457453</v>
      </c>
      <c r="K242" s="7">
        <f t="shared" si="30"/>
        <v>10.998170128836275</v>
      </c>
      <c r="L242" s="22">
        <f t="shared" si="32"/>
        <v>820</v>
      </c>
    </row>
    <row r="243" spans="1:12" ht="15" customHeight="1">
      <c r="A243" s="17">
        <v>172</v>
      </c>
      <c r="B243" s="23" t="s">
        <v>153</v>
      </c>
      <c r="C243" s="64"/>
      <c r="D243" s="13" t="s">
        <v>11</v>
      </c>
      <c r="E243" s="14">
        <v>1</v>
      </c>
      <c r="F243" s="30">
        <v>20634</v>
      </c>
      <c r="G243" s="26">
        <v>20800</v>
      </c>
      <c r="H243" s="21">
        <v>21000</v>
      </c>
      <c r="I243" s="22">
        <f t="shared" si="31"/>
        <v>20634</v>
      </c>
      <c r="J243" s="7">
        <f t="shared" si="29"/>
        <v>183.26301681837793</v>
      </c>
      <c r="K243" s="7">
        <f t="shared" si="30"/>
        <v>0.88816039942995995</v>
      </c>
      <c r="L243" s="22">
        <f t="shared" si="32"/>
        <v>20634</v>
      </c>
    </row>
    <row r="244" spans="1:12">
      <c r="A244" s="17">
        <v>173</v>
      </c>
      <c r="B244" s="23" t="s">
        <v>174</v>
      </c>
      <c r="C244" s="64"/>
      <c r="D244" s="13" t="s">
        <v>11</v>
      </c>
      <c r="E244" s="14">
        <v>1</v>
      </c>
      <c r="F244" s="30">
        <v>3828</v>
      </c>
      <c r="G244" s="26">
        <v>3900</v>
      </c>
      <c r="H244" s="21">
        <v>4000</v>
      </c>
      <c r="I244" s="22">
        <f t="shared" si="31"/>
        <v>3828</v>
      </c>
      <c r="J244" s="7">
        <f t="shared" si="29"/>
        <v>86.379009795968898</v>
      </c>
      <c r="K244" s="7">
        <f t="shared" si="30"/>
        <v>2.2565049580974113</v>
      </c>
      <c r="L244" s="22">
        <f t="shared" si="32"/>
        <v>3828</v>
      </c>
    </row>
    <row r="245" spans="1:12">
      <c r="A245" s="17">
        <v>174</v>
      </c>
      <c r="B245" s="23" t="s">
        <v>175</v>
      </c>
      <c r="C245" s="64" t="s">
        <v>219</v>
      </c>
      <c r="D245" s="13" t="s">
        <v>11</v>
      </c>
      <c r="E245" s="14">
        <v>1</v>
      </c>
      <c r="F245" s="30">
        <v>280</v>
      </c>
      <c r="G245" s="26">
        <v>300</v>
      </c>
      <c r="H245" s="21">
        <v>320</v>
      </c>
      <c r="I245" s="22">
        <f t="shared" si="31"/>
        <v>280</v>
      </c>
      <c r="J245" s="7">
        <f t="shared" si="29"/>
        <v>20</v>
      </c>
      <c r="K245" s="7">
        <f t="shared" si="30"/>
        <v>7.1428571428571423</v>
      </c>
      <c r="L245" s="22">
        <f t="shared" si="32"/>
        <v>280</v>
      </c>
    </row>
    <row r="246" spans="1:12">
      <c r="A246" s="17">
        <v>175</v>
      </c>
      <c r="B246" s="23" t="s">
        <v>176</v>
      </c>
      <c r="C246" s="64"/>
      <c r="D246" s="13" t="s">
        <v>11</v>
      </c>
      <c r="E246" s="14">
        <v>1</v>
      </c>
      <c r="F246" s="30">
        <v>290</v>
      </c>
      <c r="G246" s="26">
        <v>300</v>
      </c>
      <c r="H246" s="21">
        <v>320</v>
      </c>
      <c r="I246" s="22">
        <f t="shared" si="31"/>
        <v>290</v>
      </c>
      <c r="J246" s="7">
        <f t="shared" ref="J246:J306" si="33">STDEV(F246:H246)</f>
        <v>15.275252316519785</v>
      </c>
      <c r="K246" s="7">
        <f t="shared" ref="K246:K306" si="34">J246/I246*100</f>
        <v>5.2673283850068229</v>
      </c>
      <c r="L246" s="22">
        <f t="shared" si="32"/>
        <v>290</v>
      </c>
    </row>
    <row r="247" spans="1:12">
      <c r="A247" s="17">
        <v>176</v>
      </c>
      <c r="B247" s="23" t="s">
        <v>177</v>
      </c>
      <c r="C247" s="64"/>
      <c r="D247" s="13" t="s">
        <v>11</v>
      </c>
      <c r="E247" s="14">
        <v>1</v>
      </c>
      <c r="F247" s="30">
        <v>785</v>
      </c>
      <c r="G247" s="26">
        <v>800</v>
      </c>
      <c r="H247" s="21">
        <v>840</v>
      </c>
      <c r="I247" s="22">
        <f t="shared" si="31"/>
        <v>785</v>
      </c>
      <c r="J247" s="7">
        <f t="shared" si="33"/>
        <v>28.431203515387317</v>
      </c>
      <c r="K247" s="7">
        <f t="shared" si="34"/>
        <v>3.621809365017493</v>
      </c>
      <c r="L247" s="22">
        <f t="shared" si="32"/>
        <v>785</v>
      </c>
    </row>
    <row r="248" spans="1:12">
      <c r="A248" s="17">
        <v>177</v>
      </c>
      <c r="B248" s="23" t="s">
        <v>178</v>
      </c>
      <c r="C248" s="64"/>
      <c r="D248" s="13" t="s">
        <v>11</v>
      </c>
      <c r="E248" s="14">
        <v>1</v>
      </c>
      <c r="F248" s="30">
        <v>445</v>
      </c>
      <c r="G248" s="26">
        <v>500</v>
      </c>
      <c r="H248" s="21">
        <v>560</v>
      </c>
      <c r="I248" s="22">
        <f t="shared" si="31"/>
        <v>445</v>
      </c>
      <c r="J248" s="7">
        <f t="shared" si="33"/>
        <v>57.518113089124491</v>
      </c>
      <c r="K248" s="7">
        <f t="shared" si="34"/>
        <v>12.925418671713368</v>
      </c>
      <c r="L248" s="22">
        <f t="shared" si="32"/>
        <v>445</v>
      </c>
    </row>
    <row r="249" spans="1:12">
      <c r="A249" s="17">
        <v>178</v>
      </c>
      <c r="B249" s="23" t="s">
        <v>179</v>
      </c>
      <c r="C249" s="64"/>
      <c r="D249" s="13" t="s">
        <v>11</v>
      </c>
      <c r="E249" s="14">
        <v>1</v>
      </c>
      <c r="F249" s="30">
        <v>90</v>
      </c>
      <c r="G249" s="26">
        <v>100</v>
      </c>
      <c r="H249" s="21">
        <v>120</v>
      </c>
      <c r="I249" s="22">
        <f t="shared" si="31"/>
        <v>90</v>
      </c>
      <c r="J249" s="7">
        <f t="shared" si="33"/>
        <v>15.275252316519486</v>
      </c>
      <c r="K249" s="7">
        <f t="shared" si="34"/>
        <v>16.972502573910539</v>
      </c>
      <c r="L249" s="22">
        <f t="shared" si="32"/>
        <v>90</v>
      </c>
    </row>
    <row r="250" spans="1:12" ht="12.6" customHeight="1">
      <c r="A250" s="17">
        <v>179</v>
      </c>
      <c r="B250" s="23" t="s">
        <v>180</v>
      </c>
      <c r="C250" s="64"/>
      <c r="D250" s="13" t="s">
        <v>11</v>
      </c>
      <c r="E250" s="14">
        <v>1</v>
      </c>
      <c r="F250" s="30">
        <v>200</v>
      </c>
      <c r="G250" s="26">
        <v>200</v>
      </c>
      <c r="H250" s="21">
        <v>220</v>
      </c>
      <c r="I250" s="22">
        <f t="shared" si="31"/>
        <v>200</v>
      </c>
      <c r="J250" s="7">
        <f t="shared" si="33"/>
        <v>11.547005383792619</v>
      </c>
      <c r="K250" s="7">
        <f t="shared" si="34"/>
        <v>5.7735026918963097</v>
      </c>
      <c r="L250" s="22">
        <f t="shared" si="32"/>
        <v>200</v>
      </c>
    </row>
    <row r="251" spans="1:12">
      <c r="A251" s="17">
        <v>180</v>
      </c>
      <c r="B251" s="23" t="s">
        <v>181</v>
      </c>
      <c r="C251" s="64"/>
      <c r="D251" s="13" t="s">
        <v>11</v>
      </c>
      <c r="E251" s="14">
        <v>1</v>
      </c>
      <c r="F251" s="30">
        <v>1283</v>
      </c>
      <c r="G251" s="26">
        <v>1300</v>
      </c>
      <c r="H251" s="21">
        <v>1360</v>
      </c>
      <c r="I251" s="22">
        <f t="shared" si="31"/>
        <v>1283</v>
      </c>
      <c r="J251" s="7">
        <f t="shared" si="33"/>
        <v>40.451617190583228</v>
      </c>
      <c r="K251" s="7">
        <f t="shared" si="34"/>
        <v>3.1528930000454585</v>
      </c>
      <c r="L251" s="22">
        <f t="shared" si="32"/>
        <v>1283</v>
      </c>
    </row>
    <row r="252" spans="1:12" ht="26.4">
      <c r="A252" s="17">
        <v>181</v>
      </c>
      <c r="B252" s="23" t="s">
        <v>182</v>
      </c>
      <c r="C252" s="64"/>
      <c r="D252" s="13" t="s">
        <v>11</v>
      </c>
      <c r="E252" s="14">
        <v>1</v>
      </c>
      <c r="F252" s="30">
        <v>5620</v>
      </c>
      <c r="G252" s="26">
        <v>5800</v>
      </c>
      <c r="H252" s="21">
        <v>6000</v>
      </c>
      <c r="I252" s="22">
        <f t="shared" si="31"/>
        <v>5620</v>
      </c>
      <c r="J252" s="7">
        <f t="shared" si="33"/>
        <v>190.08769905844991</v>
      </c>
      <c r="K252" s="7">
        <f t="shared" si="34"/>
        <v>3.3823433996165462</v>
      </c>
      <c r="L252" s="22">
        <f t="shared" si="32"/>
        <v>5620</v>
      </c>
    </row>
    <row r="253" spans="1:12" ht="13.2" customHeight="1">
      <c r="A253" s="17">
        <v>182</v>
      </c>
      <c r="B253" s="23" t="s">
        <v>183</v>
      </c>
      <c r="C253" s="64"/>
      <c r="D253" s="13" t="s">
        <v>11</v>
      </c>
      <c r="E253" s="14">
        <v>1</v>
      </c>
      <c r="F253" s="30">
        <v>6906</v>
      </c>
      <c r="G253" s="26">
        <v>7000</v>
      </c>
      <c r="H253" s="21">
        <v>7090</v>
      </c>
      <c r="I253" s="22">
        <f t="shared" si="31"/>
        <v>6906</v>
      </c>
      <c r="J253" s="7">
        <f t="shared" si="33"/>
        <v>92.007246091426765</v>
      </c>
      <c r="K253" s="7">
        <f t="shared" si="34"/>
        <v>1.3322798449381228</v>
      </c>
      <c r="L253" s="22">
        <f t="shared" si="32"/>
        <v>6906</v>
      </c>
    </row>
    <row r="254" spans="1:12">
      <c r="A254" s="17">
        <v>183</v>
      </c>
      <c r="B254" s="23" t="s">
        <v>184</v>
      </c>
      <c r="C254" s="64"/>
      <c r="D254" s="13" t="s">
        <v>11</v>
      </c>
      <c r="E254" s="14">
        <v>1</v>
      </c>
      <c r="F254" s="30">
        <v>16960</v>
      </c>
      <c r="G254" s="26">
        <v>17000</v>
      </c>
      <c r="H254" s="21">
        <v>17090</v>
      </c>
      <c r="I254" s="22">
        <f t="shared" si="31"/>
        <v>16960</v>
      </c>
      <c r="J254" s="7">
        <f t="shared" si="33"/>
        <v>66.583281184644733</v>
      </c>
      <c r="K254" s="7">
        <f t="shared" si="34"/>
        <v>0.39259010132455624</v>
      </c>
      <c r="L254" s="22">
        <f t="shared" si="32"/>
        <v>16960</v>
      </c>
    </row>
    <row r="255" spans="1:12">
      <c r="A255" s="17">
        <v>184</v>
      </c>
      <c r="B255" s="23" t="s">
        <v>64</v>
      </c>
      <c r="C255" s="64"/>
      <c r="D255" s="13" t="s">
        <v>11</v>
      </c>
      <c r="E255" s="14">
        <v>1</v>
      </c>
      <c r="F255" s="30">
        <v>19630</v>
      </c>
      <c r="G255" s="26">
        <v>20000</v>
      </c>
      <c r="H255" s="21">
        <v>20080</v>
      </c>
      <c r="I255" s="22">
        <f t="shared" si="31"/>
        <v>19630</v>
      </c>
      <c r="J255" s="7">
        <f t="shared" si="33"/>
        <v>240.06943440049395</v>
      </c>
      <c r="K255" s="7">
        <f t="shared" si="34"/>
        <v>1.2229721569052161</v>
      </c>
      <c r="L255" s="22">
        <f t="shared" si="32"/>
        <v>19630</v>
      </c>
    </row>
    <row r="256" spans="1:12" ht="16.2" customHeight="1">
      <c r="A256" s="17">
        <v>185</v>
      </c>
      <c r="B256" s="23" t="s">
        <v>185</v>
      </c>
      <c r="C256" s="64" t="s">
        <v>220</v>
      </c>
      <c r="D256" s="13" t="s">
        <v>222</v>
      </c>
      <c r="E256" s="14">
        <v>1</v>
      </c>
      <c r="F256" s="30">
        <v>1450</v>
      </c>
      <c r="G256" s="26">
        <v>1500</v>
      </c>
      <c r="H256" s="21">
        <v>1530</v>
      </c>
      <c r="I256" s="22">
        <f t="shared" si="31"/>
        <v>1450</v>
      </c>
      <c r="J256" s="7">
        <f t="shared" si="33"/>
        <v>40.414518843275722</v>
      </c>
      <c r="K256" s="7">
        <f t="shared" si="34"/>
        <v>2.7872081960879811</v>
      </c>
      <c r="L256" s="22">
        <f t="shared" si="32"/>
        <v>1450</v>
      </c>
    </row>
    <row r="257" spans="1:12" ht="15" customHeight="1">
      <c r="A257" s="17">
        <v>186</v>
      </c>
      <c r="B257" s="23" t="s">
        <v>186</v>
      </c>
      <c r="C257" s="64"/>
      <c r="D257" s="13" t="s">
        <v>222</v>
      </c>
      <c r="E257" s="14">
        <v>1</v>
      </c>
      <c r="F257" s="30">
        <v>960</v>
      </c>
      <c r="G257" s="26">
        <v>1000</v>
      </c>
      <c r="H257" s="21">
        <v>1070</v>
      </c>
      <c r="I257" s="22">
        <f t="shared" si="31"/>
        <v>960</v>
      </c>
      <c r="J257" s="7">
        <f t="shared" si="33"/>
        <v>55.677643628300217</v>
      </c>
      <c r="K257" s="7">
        <f t="shared" si="34"/>
        <v>5.7997545446146059</v>
      </c>
      <c r="L257" s="22">
        <f t="shared" si="32"/>
        <v>960</v>
      </c>
    </row>
    <row r="258" spans="1:12">
      <c r="A258" s="17">
        <v>187</v>
      </c>
      <c r="B258" s="23" t="s">
        <v>187</v>
      </c>
      <c r="C258" s="64"/>
      <c r="D258" s="13" t="s">
        <v>11</v>
      </c>
      <c r="E258" s="14">
        <v>1</v>
      </c>
      <c r="F258" s="30">
        <v>1263</v>
      </c>
      <c r="G258" s="26">
        <v>1300</v>
      </c>
      <c r="H258" s="21">
        <v>1320</v>
      </c>
      <c r="I258" s="22">
        <f t="shared" si="31"/>
        <v>1263</v>
      </c>
      <c r="J258" s="7">
        <f t="shared" si="33"/>
        <v>28.919428302327979</v>
      </c>
      <c r="K258" s="7">
        <f t="shared" si="34"/>
        <v>2.2897409582207424</v>
      </c>
      <c r="L258" s="22">
        <f t="shared" si="32"/>
        <v>1263</v>
      </c>
    </row>
    <row r="259" spans="1:12">
      <c r="A259" s="17">
        <v>188</v>
      </c>
      <c r="B259" s="23" t="s">
        <v>188</v>
      </c>
      <c r="C259" s="64"/>
      <c r="D259" s="13" t="s">
        <v>11</v>
      </c>
      <c r="E259" s="14">
        <v>1</v>
      </c>
      <c r="F259" s="30">
        <v>1093</v>
      </c>
      <c r="G259" s="26">
        <v>1100</v>
      </c>
      <c r="H259" s="21">
        <v>1120</v>
      </c>
      <c r="I259" s="22">
        <f t="shared" si="31"/>
        <v>1093</v>
      </c>
      <c r="J259" s="7">
        <f t="shared" si="33"/>
        <v>14.011899704653032</v>
      </c>
      <c r="K259" s="7">
        <f t="shared" si="34"/>
        <v>1.2819670361073223</v>
      </c>
      <c r="L259" s="22">
        <f t="shared" si="32"/>
        <v>1093</v>
      </c>
    </row>
    <row r="260" spans="1:12">
      <c r="A260" s="17">
        <v>189</v>
      </c>
      <c r="B260" s="23" t="s">
        <v>189</v>
      </c>
      <c r="C260" s="64"/>
      <c r="D260" s="13" t="s">
        <v>11</v>
      </c>
      <c r="E260" s="14">
        <v>1</v>
      </c>
      <c r="F260" s="30">
        <v>867</v>
      </c>
      <c r="G260" s="26">
        <v>900</v>
      </c>
      <c r="H260" s="21">
        <v>980</v>
      </c>
      <c r="I260" s="22">
        <f t="shared" si="31"/>
        <v>867</v>
      </c>
      <c r="J260" s="7">
        <f t="shared" si="33"/>
        <v>58.106224566162062</v>
      </c>
      <c r="K260" s="7">
        <f t="shared" si="34"/>
        <v>6.7019866858318418</v>
      </c>
      <c r="L260" s="22">
        <f t="shared" si="32"/>
        <v>867</v>
      </c>
    </row>
    <row r="261" spans="1:12" ht="13.2" customHeight="1">
      <c r="A261" s="17">
        <v>190</v>
      </c>
      <c r="B261" s="23" t="s">
        <v>181</v>
      </c>
      <c r="C261" s="64"/>
      <c r="D261" s="13" t="s">
        <v>11</v>
      </c>
      <c r="E261" s="14">
        <v>1</v>
      </c>
      <c r="F261" s="30">
        <v>1328</v>
      </c>
      <c r="G261" s="26">
        <v>1400</v>
      </c>
      <c r="H261" s="21">
        <v>1380</v>
      </c>
      <c r="I261" s="22">
        <f t="shared" si="31"/>
        <v>1328</v>
      </c>
      <c r="J261" s="7">
        <f t="shared" si="33"/>
        <v>37.166292972712363</v>
      </c>
      <c r="K261" s="7">
        <f t="shared" si="34"/>
        <v>2.798666639511473</v>
      </c>
      <c r="L261" s="22">
        <f t="shared" si="32"/>
        <v>1328</v>
      </c>
    </row>
    <row r="262" spans="1:12">
      <c r="A262" s="17">
        <v>191</v>
      </c>
      <c r="B262" s="23" t="s">
        <v>83</v>
      </c>
      <c r="C262" s="64"/>
      <c r="D262" s="13" t="s">
        <v>11</v>
      </c>
      <c r="E262" s="14">
        <v>1</v>
      </c>
      <c r="F262" s="30">
        <v>3043</v>
      </c>
      <c r="G262" s="26">
        <v>3200</v>
      </c>
      <c r="H262" s="21">
        <v>3100</v>
      </c>
      <c r="I262" s="22">
        <f t="shared" si="31"/>
        <v>3043</v>
      </c>
      <c r="J262" s="7">
        <f t="shared" si="33"/>
        <v>79.475363058837004</v>
      </c>
      <c r="K262" s="7">
        <f t="shared" si="34"/>
        <v>2.6117437745263556</v>
      </c>
      <c r="L262" s="22">
        <f t="shared" si="32"/>
        <v>3043</v>
      </c>
    </row>
    <row r="263" spans="1:12">
      <c r="A263" s="17">
        <v>192</v>
      </c>
      <c r="B263" s="23" t="s">
        <v>190</v>
      </c>
      <c r="C263" s="64"/>
      <c r="D263" s="13" t="s">
        <v>11</v>
      </c>
      <c r="E263" s="14">
        <v>1</v>
      </c>
      <c r="F263" s="30">
        <v>1679</v>
      </c>
      <c r="G263" s="26">
        <v>1800</v>
      </c>
      <c r="H263" s="21">
        <v>1700</v>
      </c>
      <c r="I263" s="22">
        <f t="shared" si="31"/>
        <v>1679</v>
      </c>
      <c r="J263" s="7">
        <f t="shared" si="33"/>
        <v>64.655497317188917</v>
      </c>
      <c r="K263" s="7">
        <f t="shared" si="34"/>
        <v>3.850833669874266</v>
      </c>
      <c r="L263" s="22">
        <f t="shared" si="32"/>
        <v>1679</v>
      </c>
    </row>
    <row r="264" spans="1:12">
      <c r="A264" s="17">
        <v>193</v>
      </c>
      <c r="B264" s="23" t="s">
        <v>191</v>
      </c>
      <c r="C264" s="64" t="s">
        <v>221</v>
      </c>
      <c r="D264" s="13" t="s">
        <v>11</v>
      </c>
      <c r="E264" s="14">
        <v>1</v>
      </c>
      <c r="F264" s="30">
        <v>37980</v>
      </c>
      <c r="G264" s="26">
        <v>38000</v>
      </c>
      <c r="H264" s="21">
        <v>38200</v>
      </c>
      <c r="I264" s="22">
        <f t="shared" ref="I264:I320" si="35">MIN(F264:H264)</f>
        <v>37980</v>
      </c>
      <c r="J264" s="7">
        <f t="shared" si="33"/>
        <v>121.6552506059644</v>
      </c>
      <c r="K264" s="7">
        <f t="shared" si="34"/>
        <v>0.32031398263813687</v>
      </c>
      <c r="L264" s="22">
        <f t="shared" si="32"/>
        <v>37980</v>
      </c>
    </row>
    <row r="265" spans="1:12">
      <c r="A265" s="17">
        <v>194</v>
      </c>
      <c r="B265" s="23" t="s">
        <v>118</v>
      </c>
      <c r="C265" s="64"/>
      <c r="D265" s="13" t="s">
        <v>11</v>
      </c>
      <c r="E265" s="14">
        <v>1</v>
      </c>
      <c r="F265" s="30">
        <v>858</v>
      </c>
      <c r="G265" s="26">
        <v>900</v>
      </c>
      <c r="H265" s="21">
        <v>920</v>
      </c>
      <c r="I265" s="22">
        <f t="shared" si="35"/>
        <v>858</v>
      </c>
      <c r="J265" s="7">
        <f t="shared" si="33"/>
        <v>31.643851430147624</v>
      </c>
      <c r="K265" s="7">
        <f t="shared" si="34"/>
        <v>3.6880945722782776</v>
      </c>
      <c r="L265" s="22">
        <f t="shared" ref="L265:L320" si="36">I265*E265</f>
        <v>858</v>
      </c>
    </row>
    <row r="266" spans="1:12">
      <c r="A266" s="17">
        <v>195</v>
      </c>
      <c r="B266" s="23" t="s">
        <v>189</v>
      </c>
      <c r="C266" s="64"/>
      <c r="D266" s="13" t="s">
        <v>11</v>
      </c>
      <c r="E266" s="14">
        <v>1</v>
      </c>
      <c r="F266" s="30">
        <v>1298</v>
      </c>
      <c r="G266" s="26">
        <v>1300</v>
      </c>
      <c r="H266" s="21">
        <v>1320</v>
      </c>
      <c r="I266" s="22">
        <f t="shared" si="35"/>
        <v>1298</v>
      </c>
      <c r="J266" s="7">
        <f t="shared" si="33"/>
        <v>12.165525060596439</v>
      </c>
      <c r="K266" s="7">
        <f t="shared" si="34"/>
        <v>0.93725154550049605</v>
      </c>
      <c r="L266" s="22">
        <f t="shared" si="36"/>
        <v>1298</v>
      </c>
    </row>
    <row r="267" spans="1:12">
      <c r="A267" s="17">
        <v>196</v>
      </c>
      <c r="B267" s="23" t="s">
        <v>192</v>
      </c>
      <c r="C267" s="64"/>
      <c r="D267" s="13" t="s">
        <v>11</v>
      </c>
      <c r="E267" s="14">
        <v>1</v>
      </c>
      <c r="F267" s="30">
        <v>768</v>
      </c>
      <c r="G267" s="26">
        <v>800</v>
      </c>
      <c r="H267" s="21">
        <v>880</v>
      </c>
      <c r="I267" s="22">
        <f t="shared" si="35"/>
        <v>768</v>
      </c>
      <c r="J267" s="7">
        <f t="shared" si="33"/>
        <v>57.688820407423826</v>
      </c>
      <c r="K267" s="7">
        <f t="shared" si="34"/>
        <v>7.5115651572166442</v>
      </c>
      <c r="L267" s="22">
        <f t="shared" si="36"/>
        <v>768</v>
      </c>
    </row>
    <row r="268" spans="1:12">
      <c r="A268" s="17">
        <v>197</v>
      </c>
      <c r="B268" s="23" t="s">
        <v>193</v>
      </c>
      <c r="C268" s="64"/>
      <c r="D268" s="13" t="s">
        <v>11</v>
      </c>
      <c r="E268" s="14">
        <v>1</v>
      </c>
      <c r="F268" s="30">
        <v>14650</v>
      </c>
      <c r="G268" s="26">
        <v>14800</v>
      </c>
      <c r="H268" s="21">
        <v>14700</v>
      </c>
      <c r="I268" s="22">
        <f t="shared" si="35"/>
        <v>14650</v>
      </c>
      <c r="J268" s="7">
        <f t="shared" si="33"/>
        <v>76.376261582467265</v>
      </c>
      <c r="K268" s="7">
        <f t="shared" si="34"/>
        <v>0.52133966950489596</v>
      </c>
      <c r="L268" s="22">
        <f t="shared" si="36"/>
        <v>14650</v>
      </c>
    </row>
    <row r="269" spans="1:12">
      <c r="A269" s="17">
        <v>198</v>
      </c>
      <c r="B269" s="23" t="s">
        <v>194</v>
      </c>
      <c r="C269" s="64"/>
      <c r="D269" s="13" t="s">
        <v>11</v>
      </c>
      <c r="E269" s="14">
        <v>1</v>
      </c>
      <c r="F269" s="30">
        <v>3130</v>
      </c>
      <c r="G269" s="26">
        <v>3200</v>
      </c>
      <c r="H269" s="21">
        <v>3190</v>
      </c>
      <c r="I269" s="22">
        <f t="shared" si="35"/>
        <v>3130</v>
      </c>
      <c r="J269" s="7">
        <f t="shared" si="33"/>
        <v>37.859388972010024</v>
      </c>
      <c r="K269" s="7">
        <f t="shared" si="34"/>
        <v>1.2095651428757195</v>
      </c>
      <c r="L269" s="22">
        <f t="shared" si="36"/>
        <v>3130</v>
      </c>
    </row>
    <row r="270" spans="1:12">
      <c r="A270" s="17">
        <v>199</v>
      </c>
      <c r="B270" s="23" t="s">
        <v>195</v>
      </c>
      <c r="C270" s="64"/>
      <c r="D270" s="13" t="s">
        <v>11</v>
      </c>
      <c r="E270" s="14">
        <v>1</v>
      </c>
      <c r="F270" s="30">
        <v>819</v>
      </c>
      <c r="G270" s="26">
        <v>900</v>
      </c>
      <c r="H270" s="21">
        <v>920</v>
      </c>
      <c r="I270" s="22">
        <f t="shared" si="35"/>
        <v>819</v>
      </c>
      <c r="J270" s="7">
        <f t="shared" si="33"/>
        <v>53.482084227648194</v>
      </c>
      <c r="K270" s="7">
        <f t="shared" si="34"/>
        <v>6.5301690143648585</v>
      </c>
      <c r="L270" s="22">
        <f t="shared" si="36"/>
        <v>819</v>
      </c>
    </row>
    <row r="271" spans="1:12">
      <c r="A271" s="17">
        <v>200</v>
      </c>
      <c r="B271" s="23" t="s">
        <v>196</v>
      </c>
      <c r="C271" s="64"/>
      <c r="D271" s="13" t="s">
        <v>11</v>
      </c>
      <c r="E271" s="14">
        <v>1</v>
      </c>
      <c r="F271" s="30">
        <v>5681</v>
      </c>
      <c r="G271" s="26">
        <v>5800</v>
      </c>
      <c r="H271" s="21">
        <v>5700</v>
      </c>
      <c r="I271" s="22">
        <f t="shared" si="35"/>
        <v>5681</v>
      </c>
      <c r="J271" s="7">
        <f t="shared" si="33"/>
        <v>63.929648833698437</v>
      </c>
      <c r="K271" s="7">
        <f t="shared" si="34"/>
        <v>1.1253238661098124</v>
      </c>
      <c r="L271" s="22">
        <f t="shared" si="36"/>
        <v>5681</v>
      </c>
    </row>
    <row r="272" spans="1:12">
      <c r="A272" s="17">
        <v>201</v>
      </c>
      <c r="B272" s="23" t="s">
        <v>74</v>
      </c>
      <c r="C272" s="64"/>
      <c r="D272" s="13" t="s">
        <v>11</v>
      </c>
      <c r="E272" s="14">
        <v>1</v>
      </c>
      <c r="F272" s="30">
        <v>3520</v>
      </c>
      <c r="G272" s="26">
        <v>3600</v>
      </c>
      <c r="H272" s="21">
        <v>3620</v>
      </c>
      <c r="I272" s="22">
        <f t="shared" si="35"/>
        <v>3520</v>
      </c>
      <c r="J272" s="7">
        <f t="shared" si="33"/>
        <v>52.915026221291811</v>
      </c>
      <c r="K272" s="7">
        <f t="shared" si="34"/>
        <v>1.5032677903776084</v>
      </c>
      <c r="L272" s="22">
        <f t="shared" si="36"/>
        <v>3520</v>
      </c>
    </row>
    <row r="273" spans="1:12" ht="13.8" customHeight="1">
      <c r="A273" s="17">
        <v>202</v>
      </c>
      <c r="B273" s="23" t="s">
        <v>164</v>
      </c>
      <c r="C273" s="64"/>
      <c r="D273" s="13" t="s">
        <v>11</v>
      </c>
      <c r="E273" s="14">
        <v>1</v>
      </c>
      <c r="F273" s="30">
        <v>23560</v>
      </c>
      <c r="G273" s="26">
        <v>23600</v>
      </c>
      <c r="H273" s="21">
        <v>23680</v>
      </c>
      <c r="I273" s="22">
        <f t="shared" si="35"/>
        <v>23560</v>
      </c>
      <c r="J273" s="7">
        <f t="shared" si="33"/>
        <v>61.10100926640304</v>
      </c>
      <c r="K273" s="7">
        <f t="shared" si="34"/>
        <v>0.25934214459424038</v>
      </c>
      <c r="L273" s="22">
        <f t="shared" si="36"/>
        <v>23560</v>
      </c>
    </row>
    <row r="274" spans="1:12">
      <c r="A274" s="17">
        <v>203</v>
      </c>
      <c r="B274" s="23" t="s">
        <v>197</v>
      </c>
      <c r="C274" s="64"/>
      <c r="D274" s="13" t="s">
        <v>11</v>
      </c>
      <c r="E274" s="14">
        <v>1</v>
      </c>
      <c r="F274" s="30">
        <v>729</v>
      </c>
      <c r="G274" s="26">
        <v>800</v>
      </c>
      <c r="H274" s="21">
        <v>820</v>
      </c>
      <c r="I274" s="22">
        <f>MIN(F274:H274)</f>
        <v>729</v>
      </c>
      <c r="J274" s="7">
        <f t="shared" ref="J274:J280" si="37">STDEV(F274:H274)</f>
        <v>47.822588804873369</v>
      </c>
      <c r="K274" s="7">
        <f t="shared" ref="K274:K280" si="38">J274/I274*100</f>
        <v>6.5600258991595846</v>
      </c>
      <c r="L274" s="22">
        <f t="shared" si="36"/>
        <v>729</v>
      </c>
    </row>
    <row r="275" spans="1:12">
      <c r="A275" s="17">
        <v>204</v>
      </c>
      <c r="B275" s="23" t="s">
        <v>313</v>
      </c>
      <c r="C275" s="64"/>
      <c r="D275" s="13" t="s">
        <v>11</v>
      </c>
      <c r="E275" s="14">
        <v>1</v>
      </c>
      <c r="F275" s="30">
        <v>1829</v>
      </c>
      <c r="G275" s="26">
        <v>1900</v>
      </c>
      <c r="H275" s="21">
        <v>1880</v>
      </c>
      <c r="I275" s="22">
        <f t="shared" si="35"/>
        <v>1829</v>
      </c>
      <c r="J275" s="7">
        <f t="shared" si="37"/>
        <v>36.610563138703874</v>
      </c>
      <c r="K275" s="7">
        <f t="shared" si="38"/>
        <v>2.0016710300002116</v>
      </c>
      <c r="L275" s="22">
        <f t="shared" si="36"/>
        <v>1829</v>
      </c>
    </row>
    <row r="276" spans="1:12">
      <c r="A276" s="17">
        <v>205</v>
      </c>
      <c r="B276" s="23" t="s">
        <v>198</v>
      </c>
      <c r="C276" s="64"/>
      <c r="D276" s="13" t="s">
        <v>11</v>
      </c>
      <c r="E276" s="14">
        <v>1</v>
      </c>
      <c r="F276" s="30">
        <v>302</v>
      </c>
      <c r="G276" s="26">
        <v>350</v>
      </c>
      <c r="H276" s="21">
        <v>320</v>
      </c>
      <c r="I276" s="22">
        <f t="shared" si="35"/>
        <v>302</v>
      </c>
      <c r="J276" s="7">
        <f t="shared" si="37"/>
        <v>24.248711305964282</v>
      </c>
      <c r="K276" s="7">
        <f t="shared" si="38"/>
        <v>8.0293746046239338</v>
      </c>
      <c r="L276" s="22">
        <f t="shared" si="36"/>
        <v>302</v>
      </c>
    </row>
    <row r="277" spans="1:12">
      <c r="A277" s="17">
        <v>206</v>
      </c>
      <c r="B277" s="23" t="s">
        <v>199</v>
      </c>
      <c r="C277" s="64"/>
      <c r="D277" s="13" t="s">
        <v>11</v>
      </c>
      <c r="E277" s="14">
        <v>1</v>
      </c>
      <c r="F277" s="30">
        <v>5110</v>
      </c>
      <c r="G277" s="26">
        <v>5200</v>
      </c>
      <c r="H277" s="21">
        <v>5220</v>
      </c>
      <c r="I277" s="22">
        <f t="shared" si="35"/>
        <v>5110</v>
      </c>
      <c r="J277" s="7">
        <f t="shared" si="37"/>
        <v>58.594652770844348</v>
      </c>
      <c r="K277" s="7">
        <f t="shared" si="38"/>
        <v>1.146666394732766</v>
      </c>
      <c r="L277" s="22">
        <f t="shared" si="36"/>
        <v>5110</v>
      </c>
    </row>
    <row r="278" spans="1:12">
      <c r="A278" s="17">
        <v>207</v>
      </c>
      <c r="B278" s="23" t="s">
        <v>200</v>
      </c>
      <c r="C278" s="64"/>
      <c r="D278" s="13" t="s">
        <v>11</v>
      </c>
      <c r="E278" s="14">
        <v>1</v>
      </c>
      <c r="F278" s="30">
        <v>24560</v>
      </c>
      <c r="G278" s="26">
        <v>24600</v>
      </c>
      <c r="H278" s="21">
        <v>24800</v>
      </c>
      <c r="I278" s="22">
        <f t="shared" si="35"/>
        <v>24560</v>
      </c>
      <c r="J278" s="7">
        <f t="shared" si="37"/>
        <v>128.58201014672724</v>
      </c>
      <c r="K278" s="7">
        <f t="shared" si="38"/>
        <v>0.5235423865909089</v>
      </c>
      <c r="L278" s="22">
        <f t="shared" si="36"/>
        <v>24560</v>
      </c>
    </row>
    <row r="279" spans="1:12">
      <c r="A279" s="17">
        <v>208</v>
      </c>
      <c r="B279" s="23" t="s">
        <v>19</v>
      </c>
      <c r="C279" s="64" t="s">
        <v>305</v>
      </c>
      <c r="D279" s="13" t="s">
        <v>11</v>
      </c>
      <c r="E279" s="14">
        <v>1</v>
      </c>
      <c r="F279" s="30">
        <v>3560</v>
      </c>
      <c r="G279" s="26">
        <v>3600</v>
      </c>
      <c r="H279" s="21">
        <v>3620</v>
      </c>
      <c r="I279" s="22">
        <f t="shared" si="35"/>
        <v>3560</v>
      </c>
      <c r="J279" s="7">
        <f t="shared" si="37"/>
        <v>30.550504633018612</v>
      </c>
      <c r="K279" s="7">
        <f t="shared" si="38"/>
        <v>0.85816024250052281</v>
      </c>
      <c r="L279" s="22">
        <f t="shared" si="36"/>
        <v>3560</v>
      </c>
    </row>
    <row r="280" spans="1:12">
      <c r="A280" s="17">
        <v>209</v>
      </c>
      <c r="B280" s="23" t="s">
        <v>19</v>
      </c>
      <c r="C280" s="64"/>
      <c r="D280" s="13" t="s">
        <v>11</v>
      </c>
      <c r="E280" s="14">
        <v>1</v>
      </c>
      <c r="F280" s="30">
        <v>4690</v>
      </c>
      <c r="G280" s="26">
        <v>4700</v>
      </c>
      <c r="H280" s="21">
        <v>4720</v>
      </c>
      <c r="I280" s="22">
        <f t="shared" si="35"/>
        <v>4690</v>
      </c>
      <c r="J280" s="7">
        <f t="shared" si="37"/>
        <v>15.27525231647882</v>
      </c>
      <c r="K280" s="7">
        <f t="shared" si="38"/>
        <v>0.32569834363494288</v>
      </c>
      <c r="L280" s="22">
        <f t="shared" si="36"/>
        <v>4690</v>
      </c>
    </row>
    <row r="281" spans="1:12">
      <c r="A281" s="17">
        <v>210</v>
      </c>
      <c r="B281" s="28" t="s">
        <v>20</v>
      </c>
      <c r="C281" s="64"/>
      <c r="D281" s="13" t="s">
        <v>11</v>
      </c>
      <c r="E281" s="14">
        <v>1</v>
      </c>
      <c r="F281" s="30">
        <v>1980</v>
      </c>
      <c r="G281" s="26">
        <v>2000</v>
      </c>
      <c r="H281" s="21">
        <v>2100</v>
      </c>
      <c r="I281" s="22">
        <f t="shared" si="35"/>
        <v>1980</v>
      </c>
      <c r="J281" s="7">
        <f t="shared" si="33"/>
        <v>64.291005073283955</v>
      </c>
      <c r="K281" s="7">
        <f t="shared" si="34"/>
        <v>3.2470204582466646</v>
      </c>
      <c r="L281" s="22">
        <f t="shared" si="36"/>
        <v>1980</v>
      </c>
    </row>
    <row r="282" spans="1:12">
      <c r="A282" s="17">
        <v>211</v>
      </c>
      <c r="B282" s="34" t="s">
        <v>23</v>
      </c>
      <c r="C282" s="35"/>
      <c r="D282" s="13" t="s">
        <v>11</v>
      </c>
      <c r="E282" s="14">
        <v>1</v>
      </c>
      <c r="F282" s="30">
        <v>1350</v>
      </c>
      <c r="G282" s="26">
        <v>1400</v>
      </c>
      <c r="H282" s="21">
        <v>1500</v>
      </c>
      <c r="I282" s="22">
        <f t="shared" si="35"/>
        <v>1350</v>
      </c>
      <c r="J282" s="7">
        <f t="shared" si="33"/>
        <v>76.376261582598346</v>
      </c>
      <c r="K282" s="7">
        <f t="shared" si="34"/>
        <v>5.6575008579702475</v>
      </c>
      <c r="L282" s="22">
        <f t="shared" si="36"/>
        <v>1350</v>
      </c>
    </row>
    <row r="283" spans="1:12">
      <c r="A283" s="17">
        <v>212</v>
      </c>
      <c r="B283" s="34" t="s">
        <v>21</v>
      </c>
      <c r="C283" s="35"/>
      <c r="D283" s="13" t="s">
        <v>11</v>
      </c>
      <c r="E283" s="14">
        <v>1</v>
      </c>
      <c r="F283" s="30">
        <v>1920</v>
      </c>
      <c r="G283" s="26">
        <v>2000</v>
      </c>
      <c r="H283" s="21">
        <v>2200</v>
      </c>
      <c r="I283" s="22">
        <f t="shared" si="35"/>
        <v>1920</v>
      </c>
      <c r="J283" s="7">
        <f t="shared" si="33"/>
        <v>144.22205101855957</v>
      </c>
      <c r="K283" s="7">
        <f t="shared" si="34"/>
        <v>7.5115651572166442</v>
      </c>
      <c r="L283" s="22">
        <f t="shared" si="36"/>
        <v>1920</v>
      </c>
    </row>
    <row r="284" spans="1:12">
      <c r="A284" s="17">
        <v>213</v>
      </c>
      <c r="B284" s="34" t="s">
        <v>22</v>
      </c>
      <c r="C284" s="35"/>
      <c r="D284" s="13" t="s">
        <v>11</v>
      </c>
      <c r="E284" s="14">
        <v>1</v>
      </c>
      <c r="F284" s="30">
        <v>2380</v>
      </c>
      <c r="G284" s="26">
        <v>2500</v>
      </c>
      <c r="H284" s="21">
        <v>2800</v>
      </c>
      <c r="I284" s="22">
        <f t="shared" si="35"/>
        <v>2380</v>
      </c>
      <c r="J284" s="7">
        <f t="shared" si="33"/>
        <v>216.33307652783935</v>
      </c>
      <c r="K284" s="7">
        <f t="shared" si="34"/>
        <v>9.0896250641949319</v>
      </c>
      <c r="L284" s="22">
        <f t="shared" si="36"/>
        <v>2380</v>
      </c>
    </row>
    <row r="285" spans="1:12">
      <c r="A285" s="17">
        <v>214</v>
      </c>
      <c r="B285" s="34" t="s">
        <v>24</v>
      </c>
      <c r="C285" s="35"/>
      <c r="D285" s="13" t="s">
        <v>11</v>
      </c>
      <c r="E285" s="14">
        <v>1</v>
      </c>
      <c r="F285" s="30">
        <v>4120</v>
      </c>
      <c r="G285" s="26">
        <v>4200</v>
      </c>
      <c r="H285" s="21">
        <v>4400</v>
      </c>
      <c r="I285" s="22">
        <f t="shared" si="35"/>
        <v>4120</v>
      </c>
      <c r="J285" s="7">
        <f t="shared" si="33"/>
        <v>144.22205101855957</v>
      </c>
      <c r="K285" s="7">
        <f t="shared" si="34"/>
        <v>3.5005352188970766</v>
      </c>
      <c r="L285" s="22">
        <f t="shared" si="36"/>
        <v>4120</v>
      </c>
    </row>
    <row r="286" spans="1:12">
      <c r="A286" s="17">
        <v>215</v>
      </c>
      <c r="B286" s="34" t="s">
        <v>25</v>
      </c>
      <c r="C286" s="35"/>
      <c r="D286" s="13" t="s">
        <v>11</v>
      </c>
      <c r="E286" s="14">
        <v>1</v>
      </c>
      <c r="F286" s="30">
        <v>7260</v>
      </c>
      <c r="G286" s="26">
        <v>7300</v>
      </c>
      <c r="H286" s="21">
        <v>7400</v>
      </c>
      <c r="I286" s="22">
        <f t="shared" si="35"/>
        <v>7260</v>
      </c>
      <c r="J286" s="7">
        <f t="shared" si="33"/>
        <v>72.111025509279784</v>
      </c>
      <c r="K286" s="7">
        <f t="shared" si="34"/>
        <v>0.99326481417740753</v>
      </c>
      <c r="L286" s="22">
        <f t="shared" si="36"/>
        <v>7260</v>
      </c>
    </row>
    <row r="287" spans="1:12">
      <c r="A287" s="17">
        <v>216</v>
      </c>
      <c r="B287" s="34" t="s">
        <v>26</v>
      </c>
      <c r="C287" s="35"/>
      <c r="D287" s="13" t="s">
        <v>11</v>
      </c>
      <c r="E287" s="14">
        <v>1</v>
      </c>
      <c r="F287" s="30">
        <v>8600</v>
      </c>
      <c r="G287" s="26">
        <v>8700</v>
      </c>
      <c r="H287" s="21">
        <v>9000</v>
      </c>
      <c r="I287" s="22">
        <f t="shared" si="35"/>
        <v>8600</v>
      </c>
      <c r="J287" s="7">
        <f t="shared" si="33"/>
        <v>208.16659994660134</v>
      </c>
      <c r="K287" s="7">
        <f t="shared" si="34"/>
        <v>2.4205418598442017</v>
      </c>
      <c r="L287" s="22">
        <f t="shared" si="36"/>
        <v>8600</v>
      </c>
    </row>
    <row r="288" spans="1:12">
      <c r="A288" s="17">
        <v>217</v>
      </c>
      <c r="B288" s="34" t="s">
        <v>300</v>
      </c>
      <c r="C288" s="35"/>
      <c r="D288" s="13" t="s">
        <v>11</v>
      </c>
      <c r="E288" s="14">
        <v>1</v>
      </c>
      <c r="F288" s="30">
        <v>1980</v>
      </c>
      <c r="G288" s="26">
        <v>2000</v>
      </c>
      <c r="H288" s="21">
        <v>2500</v>
      </c>
      <c r="I288" s="22">
        <f t="shared" si="35"/>
        <v>1980</v>
      </c>
      <c r="J288" s="7">
        <f t="shared" si="33"/>
        <v>294.61839725312473</v>
      </c>
      <c r="K288" s="7">
        <f t="shared" si="34"/>
        <v>14.879717032986099</v>
      </c>
      <c r="L288" s="22">
        <f t="shared" si="36"/>
        <v>1980</v>
      </c>
    </row>
    <row r="289" spans="1:12">
      <c r="A289" s="17">
        <v>218</v>
      </c>
      <c r="B289" s="34" t="s">
        <v>27</v>
      </c>
      <c r="C289" s="35"/>
      <c r="D289" s="13" t="s">
        <v>11</v>
      </c>
      <c r="E289" s="14">
        <v>1</v>
      </c>
      <c r="F289" s="30">
        <v>2230</v>
      </c>
      <c r="G289" s="26">
        <v>2300</v>
      </c>
      <c r="H289" s="21">
        <v>2500</v>
      </c>
      <c r="I289" s="22">
        <f t="shared" si="35"/>
        <v>2230</v>
      </c>
      <c r="J289" s="7">
        <f t="shared" si="33"/>
        <v>140.1189970465569</v>
      </c>
      <c r="K289" s="7">
        <f t="shared" si="34"/>
        <v>6.2833630962581575</v>
      </c>
      <c r="L289" s="22">
        <f t="shared" si="36"/>
        <v>2230</v>
      </c>
    </row>
    <row r="290" spans="1:12">
      <c r="A290" s="17">
        <v>219</v>
      </c>
      <c r="B290" s="34" t="s">
        <v>28</v>
      </c>
      <c r="C290" s="35"/>
      <c r="D290" s="13" t="s">
        <v>11</v>
      </c>
      <c r="E290" s="14">
        <v>1</v>
      </c>
      <c r="F290" s="30">
        <v>2750</v>
      </c>
      <c r="G290" s="26">
        <v>3000</v>
      </c>
      <c r="H290" s="21">
        <v>3200</v>
      </c>
      <c r="I290" s="22">
        <f>MIN(F290:H290)</f>
        <v>2750</v>
      </c>
      <c r="J290" s="7">
        <f t="shared" si="33"/>
        <v>225.46248764114608</v>
      </c>
      <c r="K290" s="7">
        <f t="shared" si="34"/>
        <v>8.1986359142234946</v>
      </c>
      <c r="L290" s="22">
        <f t="shared" si="36"/>
        <v>2750</v>
      </c>
    </row>
    <row r="291" spans="1:12">
      <c r="A291" s="17">
        <v>220</v>
      </c>
      <c r="B291" s="34" t="s">
        <v>29</v>
      </c>
      <c r="C291" s="35"/>
      <c r="D291" s="13" t="s">
        <v>11</v>
      </c>
      <c r="E291" s="14">
        <v>1</v>
      </c>
      <c r="F291" s="30">
        <v>17010</v>
      </c>
      <c r="G291" s="26">
        <v>17200</v>
      </c>
      <c r="H291" s="21">
        <v>17400</v>
      </c>
      <c r="I291" s="22">
        <f t="shared" si="35"/>
        <v>17010</v>
      </c>
      <c r="J291" s="7">
        <f t="shared" si="33"/>
        <v>195.02136635075004</v>
      </c>
      <c r="K291" s="7">
        <f t="shared" si="34"/>
        <v>1.1465100902454441</v>
      </c>
      <c r="L291" s="22">
        <f t="shared" si="36"/>
        <v>17010</v>
      </c>
    </row>
    <row r="292" spans="1:12">
      <c r="A292" s="17">
        <v>221</v>
      </c>
      <c r="B292" s="34" t="s">
        <v>30</v>
      </c>
      <c r="C292" s="35"/>
      <c r="D292" s="13" t="s">
        <v>11</v>
      </c>
      <c r="E292" s="14">
        <v>1</v>
      </c>
      <c r="F292" s="30">
        <v>18900</v>
      </c>
      <c r="G292" s="26">
        <v>19000</v>
      </c>
      <c r="H292" s="21">
        <v>19200</v>
      </c>
      <c r="I292" s="22">
        <f t="shared" si="35"/>
        <v>18900</v>
      </c>
      <c r="J292" s="7">
        <f t="shared" si="33"/>
        <v>152.75252316532473</v>
      </c>
      <c r="K292" s="7">
        <f t="shared" si="34"/>
        <v>0.80821440828214142</v>
      </c>
      <c r="L292" s="22">
        <f t="shared" si="36"/>
        <v>18900</v>
      </c>
    </row>
    <row r="293" spans="1:12">
      <c r="A293" s="17">
        <v>222</v>
      </c>
      <c r="B293" s="34" t="s">
        <v>31</v>
      </c>
      <c r="C293" s="35"/>
      <c r="D293" s="13" t="s">
        <v>11</v>
      </c>
      <c r="E293" s="14">
        <v>1</v>
      </c>
      <c r="F293" s="30">
        <v>4250</v>
      </c>
      <c r="G293" s="26">
        <v>4300</v>
      </c>
      <c r="H293" s="21">
        <v>4400</v>
      </c>
      <c r="I293" s="22">
        <f t="shared" si="35"/>
        <v>4250</v>
      </c>
      <c r="J293" s="7">
        <f t="shared" si="33"/>
        <v>76.376261582589208</v>
      </c>
      <c r="K293" s="7">
        <f t="shared" si="34"/>
        <v>1.7970885078256287</v>
      </c>
      <c r="L293" s="22">
        <f t="shared" si="36"/>
        <v>4250</v>
      </c>
    </row>
    <row r="294" spans="1:12" ht="13.2" customHeight="1">
      <c r="A294" s="17">
        <v>223</v>
      </c>
      <c r="B294" s="34" t="s">
        <v>301</v>
      </c>
      <c r="C294" s="35"/>
      <c r="D294" s="13" t="s">
        <v>11</v>
      </c>
      <c r="E294" s="14">
        <v>1</v>
      </c>
      <c r="F294" s="30">
        <v>15910</v>
      </c>
      <c r="G294" s="26">
        <v>16000</v>
      </c>
      <c r="H294" s="21">
        <v>16200</v>
      </c>
      <c r="I294" s="22">
        <f t="shared" si="35"/>
        <v>15910</v>
      </c>
      <c r="J294" s="7">
        <f t="shared" si="33"/>
        <v>148.43629385468188</v>
      </c>
      <c r="K294" s="7">
        <f t="shared" si="34"/>
        <v>0.93297481995400311</v>
      </c>
      <c r="L294" s="22">
        <f t="shared" si="36"/>
        <v>15910</v>
      </c>
    </row>
    <row r="295" spans="1:12" ht="13.2" customHeight="1">
      <c r="A295" s="17">
        <v>224</v>
      </c>
      <c r="B295" s="34" t="s">
        <v>32</v>
      </c>
      <c r="C295" s="35"/>
      <c r="D295" s="13" t="s">
        <v>11</v>
      </c>
      <c r="E295" s="14">
        <v>1</v>
      </c>
      <c r="F295" s="30">
        <v>6530</v>
      </c>
      <c r="G295" s="26">
        <v>6700</v>
      </c>
      <c r="H295" s="21">
        <v>7000</v>
      </c>
      <c r="I295" s="22">
        <f t="shared" si="35"/>
        <v>6530</v>
      </c>
      <c r="J295" s="7">
        <f t="shared" si="33"/>
        <v>237.97758998134333</v>
      </c>
      <c r="K295" s="7">
        <f t="shared" si="34"/>
        <v>3.6443735066055636</v>
      </c>
      <c r="L295" s="22">
        <f t="shared" si="36"/>
        <v>6530</v>
      </c>
    </row>
    <row r="296" spans="1:12">
      <c r="A296" s="17">
        <v>225</v>
      </c>
      <c r="B296" s="34" t="s">
        <v>33</v>
      </c>
      <c r="C296" s="35"/>
      <c r="D296" s="13" t="s">
        <v>11</v>
      </c>
      <c r="E296" s="14">
        <v>1</v>
      </c>
      <c r="F296" s="30">
        <v>10250</v>
      </c>
      <c r="G296" s="26">
        <v>10300</v>
      </c>
      <c r="H296" s="21">
        <v>10800</v>
      </c>
      <c r="I296" s="22">
        <f t="shared" si="35"/>
        <v>10250</v>
      </c>
      <c r="J296" s="7">
        <f t="shared" si="33"/>
        <v>304.13812651491099</v>
      </c>
      <c r="K296" s="7">
        <f t="shared" si="34"/>
        <v>2.9672012342918146</v>
      </c>
      <c r="L296" s="22">
        <f t="shared" si="36"/>
        <v>10250</v>
      </c>
    </row>
    <row r="297" spans="1:12" ht="13.2" customHeight="1">
      <c r="A297" s="17">
        <v>226</v>
      </c>
      <c r="B297" s="34" t="s">
        <v>34</v>
      </c>
      <c r="C297" s="35"/>
      <c r="D297" s="13" t="s">
        <v>11</v>
      </c>
      <c r="E297" s="14">
        <v>1</v>
      </c>
      <c r="F297" s="30">
        <v>6520</v>
      </c>
      <c r="G297" s="26">
        <v>6800</v>
      </c>
      <c r="H297" s="21">
        <v>7000</v>
      </c>
      <c r="I297" s="22">
        <f t="shared" si="35"/>
        <v>6520</v>
      </c>
      <c r="J297" s="7">
        <f t="shared" si="33"/>
        <v>241.10855093365802</v>
      </c>
      <c r="K297" s="7">
        <f t="shared" si="34"/>
        <v>3.6979839100254299</v>
      </c>
      <c r="L297" s="22">
        <f t="shared" si="36"/>
        <v>6520</v>
      </c>
    </row>
    <row r="298" spans="1:12" ht="13.2" customHeight="1">
      <c r="A298" s="17">
        <v>227</v>
      </c>
      <c r="B298" s="34" t="s">
        <v>35</v>
      </c>
      <c r="C298" s="35"/>
      <c r="D298" s="13" t="s">
        <v>11</v>
      </c>
      <c r="E298" s="14">
        <v>1</v>
      </c>
      <c r="F298" s="30">
        <v>15730</v>
      </c>
      <c r="G298" s="26">
        <v>15800</v>
      </c>
      <c r="H298" s="21">
        <v>16000</v>
      </c>
      <c r="I298" s="22">
        <f t="shared" si="35"/>
        <v>15730</v>
      </c>
      <c r="J298" s="7">
        <f t="shared" si="33"/>
        <v>140.11899704648712</v>
      </c>
      <c r="K298" s="7">
        <f t="shared" si="34"/>
        <v>0.89077556927200963</v>
      </c>
      <c r="L298" s="22">
        <f t="shared" si="36"/>
        <v>15730</v>
      </c>
    </row>
    <row r="299" spans="1:12" ht="13.2" customHeight="1">
      <c r="A299" s="17">
        <v>228</v>
      </c>
      <c r="B299" s="34" t="s">
        <v>36</v>
      </c>
      <c r="C299" s="35"/>
      <c r="D299" s="13" t="s">
        <v>11</v>
      </c>
      <c r="E299" s="14">
        <v>1</v>
      </c>
      <c r="F299" s="30">
        <v>9280</v>
      </c>
      <c r="G299" s="26">
        <v>9300</v>
      </c>
      <c r="H299" s="21">
        <v>9500</v>
      </c>
      <c r="I299" s="22">
        <f t="shared" si="35"/>
        <v>9280</v>
      </c>
      <c r="J299" s="7">
        <f t="shared" si="33"/>
        <v>121.6552506059644</v>
      </c>
      <c r="K299" s="7">
        <f t="shared" si="34"/>
        <v>1.3109402004953059</v>
      </c>
      <c r="L299" s="22">
        <f t="shared" si="36"/>
        <v>9280</v>
      </c>
    </row>
    <row r="300" spans="1:12">
      <c r="A300" s="17">
        <v>229</v>
      </c>
      <c r="B300" s="34" t="s">
        <v>37</v>
      </c>
      <c r="C300" s="35"/>
      <c r="D300" s="13" t="s">
        <v>11</v>
      </c>
      <c r="E300" s="14">
        <v>1</v>
      </c>
      <c r="F300" s="30">
        <v>3580</v>
      </c>
      <c r="G300" s="26">
        <v>3600</v>
      </c>
      <c r="H300" s="21">
        <v>3800</v>
      </c>
      <c r="I300" s="22">
        <f t="shared" si="35"/>
        <v>3580</v>
      </c>
      <c r="J300" s="7">
        <f t="shared" si="33"/>
        <v>121.6552506059644</v>
      </c>
      <c r="K300" s="7">
        <f t="shared" si="34"/>
        <v>3.398191357708503</v>
      </c>
      <c r="L300" s="22">
        <f t="shared" si="36"/>
        <v>3580</v>
      </c>
    </row>
    <row r="301" spans="1:12" ht="13.2" customHeight="1">
      <c r="A301" s="17">
        <v>230</v>
      </c>
      <c r="B301" s="34" t="s">
        <v>38</v>
      </c>
      <c r="C301" s="35"/>
      <c r="D301" s="13" t="s">
        <v>11</v>
      </c>
      <c r="E301" s="14">
        <v>1</v>
      </c>
      <c r="F301" s="30">
        <v>7660</v>
      </c>
      <c r="G301" s="26">
        <v>7800</v>
      </c>
      <c r="H301" s="21">
        <v>8000</v>
      </c>
      <c r="I301" s="22">
        <f t="shared" si="35"/>
        <v>7660</v>
      </c>
      <c r="J301" s="7">
        <f t="shared" si="33"/>
        <v>170.88007490635061</v>
      </c>
      <c r="K301" s="7">
        <f t="shared" si="34"/>
        <v>2.2308103773675017</v>
      </c>
      <c r="L301" s="22">
        <f t="shared" si="36"/>
        <v>7660</v>
      </c>
    </row>
    <row r="302" spans="1:12" ht="13.2" customHeight="1">
      <c r="A302" s="17">
        <v>231</v>
      </c>
      <c r="B302" s="34" t="s">
        <v>39</v>
      </c>
      <c r="C302" s="35"/>
      <c r="D302" s="13" t="s">
        <v>11</v>
      </c>
      <c r="E302" s="14">
        <v>1</v>
      </c>
      <c r="F302" s="30">
        <v>13684</v>
      </c>
      <c r="G302" s="26">
        <v>13700</v>
      </c>
      <c r="H302" s="21">
        <v>14000</v>
      </c>
      <c r="I302" s="22">
        <f t="shared" si="35"/>
        <v>13684</v>
      </c>
      <c r="J302" s="7">
        <f t="shared" si="33"/>
        <v>178.00374527889426</v>
      </c>
      <c r="K302" s="7">
        <f t="shared" si="34"/>
        <v>1.3008166126782685</v>
      </c>
      <c r="L302" s="22">
        <f t="shared" si="36"/>
        <v>13684</v>
      </c>
    </row>
    <row r="303" spans="1:12" ht="25.2" customHeight="1">
      <c r="A303" s="17">
        <v>232</v>
      </c>
      <c r="B303" s="34" t="s">
        <v>201</v>
      </c>
      <c r="C303" s="35"/>
      <c r="D303" s="13" t="s">
        <v>11</v>
      </c>
      <c r="E303" s="14">
        <v>1</v>
      </c>
      <c r="F303" s="30">
        <v>708</v>
      </c>
      <c r="G303" s="26">
        <v>800</v>
      </c>
      <c r="H303" s="21">
        <v>880</v>
      </c>
      <c r="I303" s="22">
        <f t="shared" si="35"/>
        <v>708</v>
      </c>
      <c r="J303" s="7">
        <f t="shared" si="33"/>
        <v>86.069739165400051</v>
      </c>
      <c r="K303" s="7">
        <f t="shared" si="34"/>
        <v>12.156742819971758</v>
      </c>
      <c r="L303" s="22">
        <f t="shared" si="36"/>
        <v>708</v>
      </c>
    </row>
    <row r="304" spans="1:12" ht="25.2" customHeight="1">
      <c r="A304" s="17">
        <v>233</v>
      </c>
      <c r="B304" s="34" t="s">
        <v>319</v>
      </c>
      <c r="C304" s="35"/>
      <c r="D304" s="13" t="s">
        <v>11</v>
      </c>
      <c r="E304" s="14">
        <v>1</v>
      </c>
      <c r="F304" s="30">
        <v>1000</v>
      </c>
      <c r="G304" s="26">
        <v>1100</v>
      </c>
      <c r="H304" s="21">
        <v>1120</v>
      </c>
      <c r="I304" s="22">
        <f t="shared" si="35"/>
        <v>1000</v>
      </c>
      <c r="J304" s="7">
        <f t="shared" si="33"/>
        <v>64.29100507328576</v>
      </c>
      <c r="K304" s="7">
        <f t="shared" si="34"/>
        <v>6.4291005073285765</v>
      </c>
      <c r="L304" s="22">
        <f t="shared" si="36"/>
        <v>1000</v>
      </c>
    </row>
    <row r="305" spans="1:12" ht="13.2" customHeight="1">
      <c r="A305" s="17">
        <v>234</v>
      </c>
      <c r="B305" s="34" t="s">
        <v>320</v>
      </c>
      <c r="C305" s="35"/>
      <c r="D305" s="13" t="s">
        <v>11</v>
      </c>
      <c r="E305" s="14">
        <v>1</v>
      </c>
      <c r="F305" s="30">
        <v>630</v>
      </c>
      <c r="G305" s="26">
        <v>700</v>
      </c>
      <c r="H305" s="21">
        <v>780</v>
      </c>
      <c r="I305" s="22">
        <f t="shared" si="35"/>
        <v>630</v>
      </c>
      <c r="J305" s="7">
        <f t="shared" si="33"/>
        <v>75.055534994651609</v>
      </c>
      <c r="K305" s="7">
        <f t="shared" si="34"/>
        <v>11.913576983278034</v>
      </c>
      <c r="L305" s="22">
        <f t="shared" si="36"/>
        <v>630</v>
      </c>
    </row>
    <row r="306" spans="1:12" ht="27" customHeight="1">
      <c r="A306" s="17">
        <v>235</v>
      </c>
      <c r="B306" s="34" t="s">
        <v>202</v>
      </c>
      <c r="C306" s="35"/>
      <c r="D306" s="13" t="s">
        <v>11</v>
      </c>
      <c r="E306" s="14">
        <v>1</v>
      </c>
      <c r="F306" s="30">
        <v>1278</v>
      </c>
      <c r="G306" s="26">
        <v>1300</v>
      </c>
      <c r="H306" s="21">
        <v>1350</v>
      </c>
      <c r="I306" s="22">
        <f t="shared" si="35"/>
        <v>1278</v>
      </c>
      <c r="J306" s="7">
        <f t="shared" si="33"/>
        <v>36.896250938726666</v>
      </c>
      <c r="K306" s="7">
        <f t="shared" si="34"/>
        <v>2.8870305898847155</v>
      </c>
      <c r="L306" s="22">
        <f t="shared" si="36"/>
        <v>1278</v>
      </c>
    </row>
    <row r="307" spans="1:12" ht="13.2" customHeight="1">
      <c r="A307" s="17">
        <v>236</v>
      </c>
      <c r="B307" s="34" t="s">
        <v>302</v>
      </c>
      <c r="C307" s="35"/>
      <c r="D307" s="13" t="s">
        <v>11</v>
      </c>
      <c r="E307" s="14">
        <v>1</v>
      </c>
      <c r="F307" s="30">
        <v>70</v>
      </c>
      <c r="G307" s="26">
        <v>80</v>
      </c>
      <c r="H307" s="21">
        <v>100</v>
      </c>
      <c r="I307" s="22">
        <f t="shared" si="35"/>
        <v>70</v>
      </c>
      <c r="J307" s="7">
        <f t="shared" ref="J307:J311" si="39">STDEV(F307:H307)</f>
        <v>15.275252316519486</v>
      </c>
      <c r="K307" s="7">
        <f t="shared" ref="K307:K311" si="40">J307/I307*100</f>
        <v>21.821789023599266</v>
      </c>
      <c r="L307" s="22">
        <f t="shared" si="36"/>
        <v>70</v>
      </c>
    </row>
    <row r="308" spans="1:12">
      <c r="A308" s="17">
        <v>237</v>
      </c>
      <c r="B308" s="34" t="s">
        <v>253</v>
      </c>
      <c r="C308" s="35"/>
      <c r="D308" s="13" t="s">
        <v>11</v>
      </c>
      <c r="E308" s="14">
        <v>1</v>
      </c>
      <c r="F308" s="30">
        <v>2000</v>
      </c>
      <c r="G308" s="26">
        <v>2100</v>
      </c>
      <c r="H308" s="21">
        <v>2120</v>
      </c>
      <c r="I308" s="22">
        <f>MIN(F308:H308)</f>
        <v>2000</v>
      </c>
      <c r="J308" s="7">
        <f t="shared" si="39"/>
        <v>64.291005073283955</v>
      </c>
      <c r="K308" s="7">
        <f t="shared" si="40"/>
        <v>3.2145502536641981</v>
      </c>
      <c r="L308" s="22">
        <f t="shared" si="36"/>
        <v>2000</v>
      </c>
    </row>
    <row r="309" spans="1:12">
      <c r="A309" s="17">
        <v>238</v>
      </c>
      <c r="B309" s="34" t="s">
        <v>254</v>
      </c>
      <c r="C309" s="35"/>
      <c r="D309" s="13" t="s">
        <v>11</v>
      </c>
      <c r="E309" s="14">
        <v>1</v>
      </c>
      <c r="F309" s="30">
        <v>2500</v>
      </c>
      <c r="G309" s="26">
        <v>2600</v>
      </c>
      <c r="H309" s="21">
        <v>2820</v>
      </c>
      <c r="I309" s="22">
        <f>MIN(F309:H309)</f>
        <v>2500</v>
      </c>
      <c r="J309" s="7">
        <f t="shared" si="39"/>
        <v>163.70705543744899</v>
      </c>
      <c r="K309" s="7">
        <f t="shared" si="40"/>
        <v>6.5482822174979596</v>
      </c>
      <c r="L309" s="22">
        <f t="shared" si="36"/>
        <v>2500</v>
      </c>
    </row>
    <row r="310" spans="1:12" ht="13.2" customHeight="1">
      <c r="A310" s="17">
        <v>239</v>
      </c>
      <c r="B310" s="34" t="s">
        <v>255</v>
      </c>
      <c r="C310" s="35"/>
      <c r="D310" s="13" t="s">
        <v>11</v>
      </c>
      <c r="E310" s="14">
        <v>1</v>
      </c>
      <c r="F310" s="30">
        <v>2500</v>
      </c>
      <c r="G310" s="26">
        <v>2600</v>
      </c>
      <c r="H310" s="21">
        <v>2820</v>
      </c>
      <c r="I310" s="22">
        <f t="shared" si="35"/>
        <v>2500</v>
      </c>
      <c r="J310" s="7">
        <f t="shared" si="39"/>
        <v>163.70705543744899</v>
      </c>
      <c r="K310" s="7">
        <f t="shared" si="40"/>
        <v>6.5482822174979596</v>
      </c>
      <c r="L310" s="22">
        <f t="shared" si="36"/>
        <v>2500</v>
      </c>
    </row>
    <row r="311" spans="1:12">
      <c r="A311" s="17">
        <v>240</v>
      </c>
      <c r="B311" s="34" t="s">
        <v>256</v>
      </c>
      <c r="C311" s="35"/>
      <c r="D311" s="13" t="s">
        <v>11</v>
      </c>
      <c r="E311" s="14">
        <v>1</v>
      </c>
      <c r="F311" s="30">
        <v>2500</v>
      </c>
      <c r="G311" s="26">
        <v>2600</v>
      </c>
      <c r="H311" s="21">
        <v>2820</v>
      </c>
      <c r="I311" s="22">
        <f t="shared" si="35"/>
        <v>2500</v>
      </c>
      <c r="J311" s="7">
        <f t="shared" si="39"/>
        <v>163.70705543744899</v>
      </c>
      <c r="K311" s="7">
        <f t="shared" si="40"/>
        <v>6.5482822174979596</v>
      </c>
      <c r="L311" s="22">
        <f t="shared" si="36"/>
        <v>2500</v>
      </c>
    </row>
    <row r="312" spans="1:12">
      <c r="A312" s="17">
        <v>241</v>
      </c>
      <c r="B312" s="34" t="s">
        <v>257</v>
      </c>
      <c r="C312" s="35"/>
      <c r="D312" s="13" t="s">
        <v>11</v>
      </c>
      <c r="E312" s="14">
        <v>1</v>
      </c>
      <c r="F312" s="30">
        <v>2500</v>
      </c>
      <c r="G312" s="26">
        <v>2600</v>
      </c>
      <c r="H312" s="21">
        <v>2820</v>
      </c>
      <c r="I312" s="22">
        <f t="shared" si="35"/>
        <v>2500</v>
      </c>
      <c r="J312" s="7">
        <f t="shared" ref="J312:J320" si="41">STDEV(F312:H312)</f>
        <v>163.70705543744899</v>
      </c>
      <c r="K312" s="7">
        <f t="shared" ref="K312:K320" si="42">J312/I312*100</f>
        <v>6.5482822174979596</v>
      </c>
      <c r="L312" s="22">
        <f t="shared" si="36"/>
        <v>2500</v>
      </c>
    </row>
    <row r="313" spans="1:12">
      <c r="A313" s="17">
        <v>242</v>
      </c>
      <c r="B313" s="34" t="s">
        <v>258</v>
      </c>
      <c r="C313" s="35"/>
      <c r="D313" s="13" t="s">
        <v>11</v>
      </c>
      <c r="E313" s="14">
        <v>1</v>
      </c>
      <c r="F313" s="30">
        <v>2500</v>
      </c>
      <c r="G313" s="26">
        <v>2600</v>
      </c>
      <c r="H313" s="21">
        <v>2820</v>
      </c>
      <c r="I313" s="22">
        <f t="shared" si="35"/>
        <v>2500</v>
      </c>
      <c r="J313" s="7">
        <f t="shared" si="41"/>
        <v>163.70705543744899</v>
      </c>
      <c r="K313" s="7">
        <f t="shared" si="42"/>
        <v>6.5482822174979596</v>
      </c>
      <c r="L313" s="22">
        <f t="shared" si="36"/>
        <v>2500</v>
      </c>
    </row>
    <row r="314" spans="1:12">
      <c r="A314" s="17">
        <v>243</v>
      </c>
      <c r="B314" s="34" t="s">
        <v>259</v>
      </c>
      <c r="C314" s="35"/>
      <c r="D314" s="13" t="s">
        <v>11</v>
      </c>
      <c r="E314" s="14">
        <v>1</v>
      </c>
      <c r="F314" s="30">
        <v>20000</v>
      </c>
      <c r="G314" s="26">
        <v>21000</v>
      </c>
      <c r="H314" s="21">
        <v>20800</v>
      </c>
      <c r="I314" s="22">
        <f t="shared" si="35"/>
        <v>20000</v>
      </c>
      <c r="J314" s="7">
        <f t="shared" si="41"/>
        <v>529.15026221291816</v>
      </c>
      <c r="K314" s="7">
        <f t="shared" si="42"/>
        <v>2.6457513110645907</v>
      </c>
      <c r="L314" s="22">
        <f t="shared" si="36"/>
        <v>20000</v>
      </c>
    </row>
    <row r="315" spans="1:12">
      <c r="A315" s="17">
        <v>244</v>
      </c>
      <c r="B315" s="34" t="s">
        <v>260</v>
      </c>
      <c r="C315" s="35"/>
      <c r="D315" s="13" t="s">
        <v>11</v>
      </c>
      <c r="E315" s="14">
        <v>1</v>
      </c>
      <c r="F315" s="30">
        <v>3000</v>
      </c>
      <c r="G315" s="26">
        <v>3200</v>
      </c>
      <c r="H315" s="21">
        <v>3320</v>
      </c>
      <c r="I315" s="22">
        <f t="shared" si="35"/>
        <v>3000</v>
      </c>
      <c r="J315" s="7">
        <f t="shared" si="41"/>
        <v>161.65807537309715</v>
      </c>
      <c r="K315" s="7">
        <f t="shared" si="42"/>
        <v>5.388602512436572</v>
      </c>
      <c r="L315" s="22">
        <f t="shared" si="36"/>
        <v>3000</v>
      </c>
    </row>
    <row r="316" spans="1:12">
      <c r="A316" s="17">
        <v>245</v>
      </c>
      <c r="B316" s="34" t="s">
        <v>261</v>
      </c>
      <c r="C316" s="35"/>
      <c r="D316" s="13" t="s">
        <v>11</v>
      </c>
      <c r="E316" s="14">
        <v>1</v>
      </c>
      <c r="F316" s="30">
        <v>3000</v>
      </c>
      <c r="G316" s="26">
        <v>3200</v>
      </c>
      <c r="H316" s="21">
        <v>3320</v>
      </c>
      <c r="I316" s="22">
        <f t="shared" si="35"/>
        <v>3000</v>
      </c>
      <c r="J316" s="7">
        <f t="shared" si="41"/>
        <v>161.65807537309715</v>
      </c>
      <c r="K316" s="7">
        <f t="shared" si="42"/>
        <v>5.388602512436572</v>
      </c>
      <c r="L316" s="22">
        <f t="shared" si="36"/>
        <v>3000</v>
      </c>
    </row>
    <row r="317" spans="1:12">
      <c r="A317" s="17">
        <v>246</v>
      </c>
      <c r="B317" s="34" t="s">
        <v>262</v>
      </c>
      <c r="C317" s="35"/>
      <c r="D317" s="13" t="s">
        <v>11</v>
      </c>
      <c r="E317" s="14">
        <v>1</v>
      </c>
      <c r="F317" s="30">
        <v>3500</v>
      </c>
      <c r="G317" s="26">
        <v>3600</v>
      </c>
      <c r="H317" s="21">
        <v>4020</v>
      </c>
      <c r="I317" s="22">
        <f t="shared" si="35"/>
        <v>3500</v>
      </c>
      <c r="J317" s="7">
        <f t="shared" si="41"/>
        <v>275.9226944876628</v>
      </c>
      <c r="K317" s="7">
        <f t="shared" si="42"/>
        <v>7.8835055567903654</v>
      </c>
      <c r="L317" s="22">
        <f t="shared" si="36"/>
        <v>3500</v>
      </c>
    </row>
    <row r="318" spans="1:12">
      <c r="A318" s="17">
        <v>247</v>
      </c>
      <c r="B318" s="34" t="s">
        <v>263</v>
      </c>
      <c r="C318" s="35"/>
      <c r="D318" s="13" t="s">
        <v>11</v>
      </c>
      <c r="E318" s="14">
        <v>1</v>
      </c>
      <c r="F318" s="30">
        <v>12000</v>
      </c>
      <c r="G318" s="26">
        <v>12200</v>
      </c>
      <c r="H318" s="21">
        <v>12400</v>
      </c>
      <c r="I318" s="22">
        <f t="shared" si="35"/>
        <v>12000</v>
      </c>
      <c r="J318" s="7">
        <f t="shared" si="41"/>
        <v>200</v>
      </c>
      <c r="K318" s="7">
        <f t="shared" si="42"/>
        <v>1.6666666666666667</v>
      </c>
      <c r="L318" s="22">
        <f t="shared" si="36"/>
        <v>12000</v>
      </c>
    </row>
    <row r="319" spans="1:12">
      <c r="A319" s="17">
        <v>248</v>
      </c>
      <c r="B319" s="34" t="s">
        <v>264</v>
      </c>
      <c r="C319" s="35"/>
      <c r="D319" s="13" t="s">
        <v>11</v>
      </c>
      <c r="E319" s="14">
        <v>1</v>
      </c>
      <c r="F319" s="30">
        <v>10000</v>
      </c>
      <c r="G319" s="26">
        <v>10200</v>
      </c>
      <c r="H319" s="21">
        <v>10800</v>
      </c>
      <c r="I319" s="22">
        <f t="shared" si="35"/>
        <v>10000</v>
      </c>
      <c r="J319" s="7">
        <f t="shared" si="41"/>
        <v>416.33319989323849</v>
      </c>
      <c r="K319" s="7">
        <f t="shared" si="42"/>
        <v>4.1633319989323851</v>
      </c>
      <c r="L319" s="22">
        <f t="shared" si="36"/>
        <v>10000</v>
      </c>
    </row>
    <row r="320" spans="1:12">
      <c r="A320" s="17">
        <v>249</v>
      </c>
      <c r="B320" s="34" t="s">
        <v>265</v>
      </c>
      <c r="C320" s="35"/>
      <c r="D320" s="13" t="s">
        <v>11</v>
      </c>
      <c r="E320" s="14">
        <v>1</v>
      </c>
      <c r="F320" s="30">
        <v>4000</v>
      </c>
      <c r="G320" s="26">
        <v>4200</v>
      </c>
      <c r="H320" s="21">
        <v>4800</v>
      </c>
      <c r="I320" s="22">
        <f t="shared" si="35"/>
        <v>4000</v>
      </c>
      <c r="J320" s="7">
        <f t="shared" si="41"/>
        <v>416.33319989322507</v>
      </c>
      <c r="K320" s="7">
        <f t="shared" si="42"/>
        <v>10.408329997330627</v>
      </c>
      <c r="L320" s="22">
        <f t="shared" si="36"/>
        <v>4000</v>
      </c>
    </row>
    <row r="321" spans="1:12">
      <c r="A321" s="45" t="s">
        <v>12</v>
      </c>
      <c r="B321" s="46"/>
      <c r="C321" s="47"/>
      <c r="D321" s="47"/>
      <c r="E321" s="47"/>
      <c r="F321" s="46"/>
      <c r="G321" s="47"/>
      <c r="H321" s="47"/>
      <c r="I321" s="47"/>
      <c r="J321" s="47"/>
      <c r="K321" s="48"/>
      <c r="L321" s="8">
        <f>SUM(L72:L320)</f>
        <v>1639519</v>
      </c>
    </row>
    <row r="322" spans="1:12" ht="12.6" customHeight="1">
      <c r="A322" s="50" t="s">
        <v>40</v>
      </c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</row>
    <row r="323" spans="1:1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</row>
    <row r="324" spans="1:12" ht="33" customHeight="1">
      <c r="A324" s="51" t="s">
        <v>13</v>
      </c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</row>
    <row r="325" spans="1:12" ht="15.6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</row>
    <row r="326" spans="1:12" ht="30.6" customHeight="1">
      <c r="A326" s="51" t="s">
        <v>309</v>
      </c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</row>
    <row r="327" spans="1:12" ht="15.6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</row>
    <row r="328" spans="1:12" ht="15.6">
      <c r="A328" s="49" t="s">
        <v>310</v>
      </c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</row>
  </sheetData>
  <mergeCells count="137">
    <mergeCell ref="C77:C98"/>
    <mergeCell ref="C100:C112"/>
    <mergeCell ref="C113:C123"/>
    <mergeCell ref="C124:C136"/>
    <mergeCell ref="C137:C151"/>
    <mergeCell ref="C152:C168"/>
    <mergeCell ref="C169:C181"/>
    <mergeCell ref="B291:C291"/>
    <mergeCell ref="B292:C292"/>
    <mergeCell ref="C182:C197"/>
    <mergeCell ref="C198:C210"/>
    <mergeCell ref="C211:C219"/>
    <mergeCell ref="C221:C231"/>
    <mergeCell ref="C232:C244"/>
    <mergeCell ref="C245:C255"/>
    <mergeCell ref="C256:C263"/>
    <mergeCell ref="C264:C278"/>
    <mergeCell ref="C279:C281"/>
    <mergeCell ref="B298:C298"/>
    <mergeCell ref="B299:C299"/>
    <mergeCell ref="B300:C300"/>
    <mergeCell ref="B304:C304"/>
    <mergeCell ref="B305:C305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A2:L2"/>
    <mergeCell ref="A3:L3"/>
    <mergeCell ref="A69:A70"/>
    <mergeCell ref="D69:D70"/>
    <mergeCell ref="E69:E70"/>
    <mergeCell ref="F69:H69"/>
    <mergeCell ref="I69:K69"/>
    <mergeCell ref="A68:L68"/>
    <mergeCell ref="D6:D7"/>
    <mergeCell ref="E6:E7"/>
    <mergeCell ref="F6:H6"/>
    <mergeCell ref="I6:K6"/>
    <mergeCell ref="B30:C30"/>
    <mergeCell ref="B31:C31"/>
    <mergeCell ref="B22:C22"/>
    <mergeCell ref="B23:C23"/>
    <mergeCell ref="B24:C24"/>
    <mergeCell ref="B25:C25"/>
    <mergeCell ref="B60:C60"/>
    <mergeCell ref="B61:C61"/>
    <mergeCell ref="B62:C62"/>
    <mergeCell ref="B63:C63"/>
    <mergeCell ref="B64:C64"/>
    <mergeCell ref="B65:C65"/>
    <mergeCell ref="A321:K321"/>
    <mergeCell ref="A328:L328"/>
    <mergeCell ref="A322:L322"/>
    <mergeCell ref="A324:L324"/>
    <mergeCell ref="A326:L326"/>
    <mergeCell ref="A5:L5"/>
    <mergeCell ref="A6:A7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28:C28"/>
    <mergeCell ref="B29:C29"/>
    <mergeCell ref="B320:C320"/>
    <mergeCell ref="B26:C26"/>
    <mergeCell ref="B42:C42"/>
    <mergeCell ref="B43:C43"/>
    <mergeCell ref="B296:C296"/>
    <mergeCell ref="B297:C297"/>
    <mergeCell ref="B44:C44"/>
    <mergeCell ref="B45:C45"/>
    <mergeCell ref="C72:C76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6:C46"/>
    <mergeCell ref="B47:C47"/>
    <mergeCell ref="A66:K66"/>
    <mergeCell ref="B6:C7"/>
    <mergeCell ref="B8:C8"/>
    <mergeCell ref="B59:C59"/>
    <mergeCell ref="B69:C70"/>
    <mergeCell ref="B71:C71"/>
    <mergeCell ref="B19:C19"/>
    <mergeCell ref="B309:C309"/>
    <mergeCell ref="B310:C310"/>
    <mergeCell ref="B301:C301"/>
    <mergeCell ref="B302:C302"/>
    <mergeCell ref="B303:C303"/>
    <mergeCell ref="B9:C9"/>
    <mergeCell ref="B10:C10"/>
    <mergeCell ref="B11:C11"/>
    <mergeCell ref="B12:C12"/>
    <mergeCell ref="B306:C306"/>
    <mergeCell ref="B307:C307"/>
    <mergeCell ref="B308:C308"/>
    <mergeCell ref="B13:C13"/>
    <mergeCell ref="B293:C293"/>
    <mergeCell ref="B294:C294"/>
    <mergeCell ref="B295:C295"/>
    <mergeCell ref="B20:C20"/>
    <mergeCell ref="B21:C21"/>
    <mergeCell ref="B41:C41"/>
    <mergeCell ref="B32:C32"/>
    <mergeCell ref="B33:C33"/>
    <mergeCell ref="B34:C34"/>
    <mergeCell ref="B35:C35"/>
    <mergeCell ref="B36:C36"/>
    <mergeCell ref="B27:C27"/>
    <mergeCell ref="B14:C14"/>
    <mergeCell ref="B15:C15"/>
    <mergeCell ref="B16:C16"/>
    <mergeCell ref="B17:C17"/>
    <mergeCell ref="B18:C18"/>
    <mergeCell ref="B37:C37"/>
    <mergeCell ref="B38:C38"/>
    <mergeCell ref="B39:C39"/>
    <mergeCell ref="B40:C40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НМКЦ</vt:lpstr>
      <vt:lpstr>'Расчет НМКЦ'!Область_печати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Грузинцев АА</dc:creator>
  <cp:lastModifiedBy>Усова</cp:lastModifiedBy>
  <cp:lastPrinted>2026-04-07T04:43:17Z</cp:lastPrinted>
  <dcterms:created xsi:type="dcterms:W3CDTF">2024-11-25T03:14:32Z</dcterms:created>
  <dcterms:modified xsi:type="dcterms:W3CDTF">2026-04-07T05:14:47Z</dcterms:modified>
</cp:coreProperties>
</file>