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shokdv\Desktop\заявки\2026\пожарка\"/>
    </mc:Choice>
  </mc:AlternateContent>
  <xr:revisionPtr revIDLastSave="0" documentId="13_ncr:1_{FA381A7C-7729-45AC-AECE-A78F0397706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НМЦК 1" sheetId="6" r:id="rId1"/>
  </sheets>
  <definedNames>
    <definedName name="_Hlk226727821" localSheetId="0">'НМЦК 1'!$L$30</definedName>
    <definedName name="_xlnm._FilterDatabase" localSheetId="0" hidden="1">'НМЦК 1'!$A$5:$K$15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6" l="1"/>
  <c r="I14" i="6" l="1"/>
  <c r="K14" i="6"/>
  <c r="I12" i="6"/>
  <c r="H12" i="6"/>
  <c r="K12" i="6" s="1"/>
  <c r="I10" i="6"/>
  <c r="H10" i="6"/>
  <c r="K10" i="6" s="1"/>
  <c r="I8" i="6"/>
  <c r="H8" i="6"/>
  <c r="K8" i="6" s="1"/>
  <c r="K16" i="6" l="1"/>
  <c r="J8" i="6"/>
  <c r="J10" i="6"/>
  <c r="J14" i="6"/>
  <c r="J12" i="6"/>
</calcChain>
</file>

<file path=xl/sharedStrings.xml><?xml version="1.0" encoding="utf-8"?>
<sst xmlns="http://schemas.openxmlformats.org/spreadsheetml/2006/main" count="27" uniqueCount="27">
  <si>
    <t>№</t>
  </si>
  <si>
    <t>Наименование</t>
  </si>
  <si>
    <t>Средняя цена за единицу. руб.</t>
  </si>
  <si>
    <t>ИТОГО:</t>
  </si>
  <si>
    <t>Среднее квадратичное отклонение</t>
  </si>
  <si>
    <t>Цена, руб.</t>
  </si>
  <si>
    <t xml:space="preserve">коэффициент вариации цен </t>
  </si>
  <si>
    <t>Начальная (максимальная) цена, руб.</t>
  </si>
  <si>
    <t>Поставщик № 1</t>
  </si>
  <si>
    <t>Поставщик № 2</t>
  </si>
  <si>
    <t>Поставщик № 3</t>
  </si>
  <si>
    <t>Обоснование начальной (максимальной) цены контракта</t>
  </si>
  <si>
    <t>ОКПД2/КТРУ</t>
  </si>
  <si>
    <t>Блок сигнально-пусковой</t>
  </si>
  <si>
    <t>Контроллер двухпроводной линии связи</t>
  </si>
  <si>
    <t>Аккумулятор стационарный свинцово-кислотный</t>
  </si>
  <si>
    <t>Контроллер микропроцессорный</t>
  </si>
  <si>
    <t>Количество закупаемого товара  (штука)</t>
  </si>
  <si>
    <t>26.30.50.113</t>
  </si>
  <si>
    <t>26.30.50.112</t>
  </si>
  <si>
    <t>27.20.23.190</t>
  </si>
  <si>
    <t>27.33.13.161</t>
  </si>
  <si>
    <t>Входящее письмо от №416/омо от 24.04.2026</t>
  </si>
  <si>
    <t>Входящее письмо от №415/омо от 24.06.2026</t>
  </si>
  <si>
    <t>Входящее письмо от №417/омо от 24.06.2026</t>
  </si>
  <si>
    <t>Начальная сумма цен за единицу Товара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метода сопоставимых рыночных цен (анализа рынка). Было разослано 3 запроса коммерческих предложений производителям оборудования из ГИСП и реестра контрактов в соответствии с подпунктом «в» пункта 7 Постановления 1875 , не было получено ни одного ответа, в связи с чем НМЦК рассчитано методом сопоставимых рыночных цен.</t>
  </si>
  <si>
    <t xml:space="preserve">И.о. начальника коммунально-хозяйственного управления                                                                         _____________________   Шумаков В.А.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</si>
</sst>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4.3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" xfId="2" applyFont="1" applyFill="1" applyBorder="1" applyAlignment="1" applyProtection="1">
      <alignment horizontal="center" vertical="center" wrapText="1"/>
    </xf>
    <xf numFmtId="0" fontId="16" fillId="2" borderId="3" xfId="2" applyFont="1" applyFill="1" applyBorder="1" applyAlignment="1" applyProtection="1">
      <alignment vertical="center" wrapText="1"/>
    </xf>
    <xf numFmtId="2" fontId="16" fillId="0" borderId="1" xfId="2" applyNumberFormat="1" applyFont="1" applyFill="1" applyBorder="1" applyAlignment="1" applyProtection="1">
      <alignment horizontal="center" vertical="center" wrapText="1"/>
    </xf>
    <xf numFmtId="2" fontId="16" fillId="2" borderId="1" xfId="2" applyNumberFormat="1" applyFont="1" applyFill="1" applyBorder="1" applyAlignment="1" applyProtection="1">
      <alignment horizontal="center" vertical="center" wrapText="1"/>
    </xf>
    <xf numFmtId="2" fontId="8" fillId="2" borderId="1" xfId="2" applyNumberForma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6" fillId="0" borderId="0" xfId="0" applyFont="1"/>
    <xf numFmtId="0" fontId="5" fillId="0" borderId="7" xfId="0" applyFont="1" applyBorder="1" applyAlignment="1">
      <alignment horizontal="center" vertical="center" wrapText="1"/>
    </xf>
    <xf numFmtId="4" fontId="1" fillId="0" borderId="7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3" xr:uid="{505E0CB9-EC4F-4B39-970A-727A668130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58616</xdr:colOff>
      <xdr:row>6</xdr:row>
      <xdr:rowOff>114299</xdr:rowOff>
    </xdr:from>
    <xdr:to>
      <xdr:col>9</xdr:col>
      <xdr:colOff>915865</xdr:colOff>
      <xdr:row>6</xdr:row>
      <xdr:rowOff>375878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6066" y="2400299"/>
          <a:ext cx="742949" cy="261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16852</xdr:colOff>
      <xdr:row>6</xdr:row>
      <xdr:rowOff>98181</xdr:rowOff>
    </xdr:from>
    <xdr:to>
      <xdr:col>8</xdr:col>
      <xdr:colOff>879231</xdr:colOff>
      <xdr:row>6</xdr:row>
      <xdr:rowOff>309197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4677" y="2384181"/>
          <a:ext cx="795704" cy="211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257174</xdr:rowOff>
    </xdr:from>
    <xdr:to>
      <xdr:col>10</xdr:col>
      <xdr:colOff>1028700</xdr:colOff>
      <xdr:row>6</xdr:row>
      <xdr:rowOff>161925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2200274"/>
          <a:ext cx="981075" cy="247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9"/>
  <sheetViews>
    <sheetView tabSelected="1" topLeftCell="A2" zoomScale="80" zoomScaleNormal="80" workbookViewId="0">
      <selection activeCell="I10" sqref="I10:I11"/>
    </sheetView>
  </sheetViews>
  <sheetFormatPr defaultRowHeight="15" x14ac:dyDescent="0.25"/>
  <cols>
    <col min="1" max="1" width="6" style="24" customWidth="1"/>
    <col min="2" max="2" width="28" style="2" customWidth="1"/>
    <col min="3" max="3" width="9.42578125" style="2" customWidth="1"/>
    <col min="4" max="4" width="15.85546875" style="24" customWidth="1"/>
    <col min="5" max="5" width="18" style="2" customWidth="1"/>
    <col min="6" max="6" width="18.42578125" style="2" customWidth="1"/>
    <col min="7" max="7" width="19.7109375" style="2" customWidth="1"/>
    <col min="8" max="8" width="10.140625" customWidth="1"/>
    <col min="9" max="9" width="12.140625" customWidth="1"/>
    <col min="10" max="10" width="12" customWidth="1"/>
    <col min="11" max="11" width="15" customWidth="1"/>
    <col min="12" max="12" width="18.5703125" customWidth="1"/>
    <col min="13" max="13" width="15.28515625" customWidth="1"/>
    <col min="14" max="14" width="17" customWidth="1"/>
    <col min="15" max="15" width="13.85546875" customWidth="1"/>
  </cols>
  <sheetData>
    <row r="1" spans="1:16" ht="23.25" customHeight="1" x14ac:dyDescent="0.25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6" ht="38.25" customHeight="1" x14ac:dyDescent="0.25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6" ht="48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6" ht="16.5" customHeight="1" x14ac:dyDescent="0.25">
      <c r="A4" s="22"/>
      <c r="B4" s="10"/>
      <c r="C4" s="10"/>
      <c r="D4" s="22"/>
      <c r="E4" s="10"/>
      <c r="F4" s="10"/>
      <c r="G4" s="10"/>
    </row>
    <row r="5" spans="1:16" ht="27" customHeight="1" x14ac:dyDescent="0.25">
      <c r="A5" s="49" t="s">
        <v>0</v>
      </c>
      <c r="B5" s="50" t="s">
        <v>1</v>
      </c>
      <c r="C5" s="51" t="s">
        <v>17</v>
      </c>
      <c r="D5" s="52" t="s">
        <v>12</v>
      </c>
      <c r="E5" s="55" t="s">
        <v>5</v>
      </c>
      <c r="F5" s="55"/>
      <c r="G5" s="55"/>
      <c r="H5" s="50" t="s">
        <v>2</v>
      </c>
      <c r="I5" s="45" t="s">
        <v>4</v>
      </c>
      <c r="J5" s="44" t="s">
        <v>6</v>
      </c>
      <c r="K5" s="45" t="s">
        <v>7</v>
      </c>
    </row>
    <row r="6" spans="1:16" ht="27" customHeight="1" x14ac:dyDescent="0.25">
      <c r="A6" s="49"/>
      <c r="B6" s="50"/>
      <c r="C6" s="51"/>
      <c r="D6" s="53"/>
      <c r="E6" s="4" t="s">
        <v>8</v>
      </c>
      <c r="F6" s="4" t="s">
        <v>9</v>
      </c>
      <c r="G6" s="4" t="s">
        <v>10</v>
      </c>
      <c r="H6" s="50"/>
      <c r="I6" s="45"/>
      <c r="J6" s="44"/>
      <c r="K6" s="45"/>
    </row>
    <row r="7" spans="1:16" ht="75" customHeight="1" x14ac:dyDescent="0.25">
      <c r="A7" s="49"/>
      <c r="B7" s="50"/>
      <c r="C7" s="51"/>
      <c r="D7" s="54"/>
      <c r="E7" s="42" t="s">
        <v>23</v>
      </c>
      <c r="F7" s="42" t="s">
        <v>22</v>
      </c>
      <c r="G7" s="42" t="s">
        <v>24</v>
      </c>
      <c r="H7" s="50"/>
      <c r="I7" s="45"/>
      <c r="J7" s="44"/>
      <c r="K7" s="45"/>
    </row>
    <row r="8" spans="1:16" ht="36.75" customHeight="1" x14ac:dyDescent="0.25">
      <c r="A8" s="56">
        <v>1</v>
      </c>
      <c r="B8" s="58" t="s">
        <v>13</v>
      </c>
      <c r="C8" s="58">
        <v>3</v>
      </c>
      <c r="D8" s="60" t="s">
        <v>18</v>
      </c>
      <c r="E8" s="33"/>
      <c r="F8" s="33"/>
      <c r="G8" s="34"/>
      <c r="H8" s="62">
        <f>ROUND(AVERAGE(E9,F9,G9),2)</f>
        <v>4171.6499999999996</v>
      </c>
      <c r="I8" s="64">
        <f xml:space="preserve"> STDEV(E9,F9,G9)</f>
        <v>54.370189442377303</v>
      </c>
      <c r="J8" s="66">
        <f>I8/H8*100</f>
        <v>1.3033257689973345</v>
      </c>
      <c r="K8" s="68">
        <f>H8*C8</f>
        <v>12514.949999999999</v>
      </c>
      <c r="P8" s="41"/>
    </row>
    <row r="9" spans="1:16" ht="41.25" customHeight="1" x14ac:dyDescent="0.25">
      <c r="A9" s="57"/>
      <c r="B9" s="59"/>
      <c r="C9" s="59"/>
      <c r="D9" s="61"/>
      <c r="E9" s="18">
        <v>4212.75</v>
      </c>
      <c r="F9" s="18">
        <v>4192.2</v>
      </c>
      <c r="G9" s="20">
        <v>4110</v>
      </c>
      <c r="H9" s="63"/>
      <c r="I9" s="65"/>
      <c r="J9" s="67"/>
      <c r="K9" s="69"/>
      <c r="N9" s="41"/>
    </row>
    <row r="10" spans="1:16" ht="36.75" customHeight="1" x14ac:dyDescent="0.25">
      <c r="A10" s="56">
        <v>2</v>
      </c>
      <c r="B10" s="70" t="s">
        <v>14</v>
      </c>
      <c r="C10" s="70">
        <v>1</v>
      </c>
      <c r="D10" s="71" t="s">
        <v>19</v>
      </c>
      <c r="E10" s="35"/>
      <c r="F10" s="36"/>
      <c r="G10" s="36"/>
      <c r="H10" s="62">
        <f>ROUND(AVERAGE(E11,F11,G11),2)</f>
        <v>4283.3</v>
      </c>
      <c r="I10" s="64">
        <f xml:space="preserve"> STDEV(E11,F11,G11)</f>
        <v>55.825352663462787</v>
      </c>
      <c r="J10" s="66">
        <f>I10/H10*100</f>
        <v>1.3033257689973334</v>
      </c>
      <c r="K10" s="68">
        <f>H10*C10</f>
        <v>4283.3</v>
      </c>
    </row>
    <row r="11" spans="1:16" ht="36.75" customHeight="1" x14ac:dyDescent="0.25">
      <c r="A11" s="57"/>
      <c r="B11" s="70"/>
      <c r="C11" s="70"/>
      <c r="D11" s="71"/>
      <c r="E11" s="29">
        <v>4325.5</v>
      </c>
      <c r="F11" s="30">
        <v>4304.3999999999996</v>
      </c>
      <c r="G11" s="31">
        <v>4220</v>
      </c>
      <c r="H11" s="63"/>
      <c r="I11" s="65"/>
      <c r="J11" s="67"/>
      <c r="K11" s="69"/>
    </row>
    <row r="12" spans="1:16" ht="45" customHeight="1" x14ac:dyDescent="0.25">
      <c r="A12" s="56">
        <v>3</v>
      </c>
      <c r="B12" s="72" t="s">
        <v>15</v>
      </c>
      <c r="C12" s="72">
        <v>3</v>
      </c>
      <c r="D12" s="74" t="s">
        <v>20</v>
      </c>
      <c r="E12" s="35"/>
      <c r="F12" s="36"/>
      <c r="G12" s="37"/>
      <c r="H12" s="62">
        <f>ROUND(AVERAGE(E13,F13,G13),2)</f>
        <v>8120</v>
      </c>
      <c r="I12" s="64">
        <f xml:space="preserve"> STDEV(E13,F13,G13)</f>
        <v>105.83005244258362</v>
      </c>
      <c r="J12" s="66">
        <f>I12/H12*100</f>
        <v>1.3033257689973352</v>
      </c>
      <c r="K12" s="68">
        <f>H12*C12</f>
        <v>24360</v>
      </c>
      <c r="L12" s="41"/>
    </row>
    <row r="13" spans="1:16" ht="39" customHeight="1" x14ac:dyDescent="0.25">
      <c r="A13" s="57"/>
      <c r="B13" s="73"/>
      <c r="C13" s="73"/>
      <c r="D13" s="75"/>
      <c r="E13" s="29">
        <v>8200</v>
      </c>
      <c r="F13" s="30">
        <v>8160</v>
      </c>
      <c r="G13" s="31">
        <v>8000</v>
      </c>
      <c r="H13" s="63"/>
      <c r="I13" s="65"/>
      <c r="J13" s="67"/>
      <c r="K13" s="69"/>
    </row>
    <row r="14" spans="1:16" ht="39" customHeight="1" x14ac:dyDescent="0.25">
      <c r="A14" s="56">
        <v>4</v>
      </c>
      <c r="B14" s="72" t="s">
        <v>16</v>
      </c>
      <c r="C14" s="72">
        <v>1</v>
      </c>
      <c r="D14" s="74" t="s">
        <v>21</v>
      </c>
      <c r="E14" s="35"/>
      <c r="F14" s="36"/>
      <c r="G14" s="36"/>
      <c r="H14" s="62">
        <f>ROUND(AVERAGE(E15,F15,G15),2)</f>
        <v>23233.35</v>
      </c>
      <c r="I14" s="64">
        <f xml:space="preserve"> STDEV(E15,F15,G15)</f>
        <v>302.80623755134224</v>
      </c>
      <c r="J14" s="66">
        <f>I14/H14*100</f>
        <v>1.3033257689973348</v>
      </c>
      <c r="K14" s="68">
        <f>H14*C14</f>
        <v>23233.35</v>
      </c>
    </row>
    <row r="15" spans="1:16" ht="39" customHeight="1" x14ac:dyDescent="0.25">
      <c r="A15" s="57"/>
      <c r="B15" s="73"/>
      <c r="C15" s="73"/>
      <c r="D15" s="75"/>
      <c r="E15" s="43">
        <v>23462.25</v>
      </c>
      <c r="F15" s="30">
        <v>23347.8</v>
      </c>
      <c r="G15" s="31">
        <v>22890</v>
      </c>
      <c r="H15" s="63"/>
      <c r="I15" s="65"/>
      <c r="J15" s="67"/>
      <c r="K15" s="69"/>
    </row>
    <row r="16" spans="1:16" ht="45" customHeight="1" x14ac:dyDescent="0.25">
      <c r="B16" s="5" t="s">
        <v>3</v>
      </c>
      <c r="C16" s="6"/>
      <c r="D16" s="38"/>
      <c r="E16" s="7"/>
      <c r="F16" s="7"/>
      <c r="G16" s="7"/>
      <c r="H16" s="7"/>
      <c r="I16" s="7"/>
      <c r="J16" s="7"/>
      <c r="K16" s="8">
        <f>SUBTOTAL(109,K8:K15)</f>
        <v>64391.6</v>
      </c>
    </row>
    <row r="17" spans="1:12" ht="39" customHeight="1" x14ac:dyDescent="0.25">
      <c r="A17" s="23"/>
      <c r="B17" s="11"/>
      <c r="C17" s="12"/>
      <c r="D17" s="39"/>
      <c r="E17" s="13"/>
      <c r="F17" s="13"/>
      <c r="G17" s="13"/>
      <c r="H17" s="13"/>
      <c r="I17" s="13"/>
      <c r="J17" s="13"/>
      <c r="K17" s="14"/>
    </row>
    <row r="18" spans="1:12" ht="39" customHeight="1" x14ac:dyDescent="0.25">
      <c r="A18" s="23"/>
      <c r="B18" s="76" t="s">
        <v>26</v>
      </c>
      <c r="C18" s="76"/>
      <c r="D18" s="76"/>
      <c r="E18" s="76"/>
      <c r="F18" s="76"/>
      <c r="G18" s="76"/>
      <c r="H18" s="76"/>
      <c r="I18" s="76"/>
      <c r="J18" s="76"/>
      <c r="K18" s="76"/>
    </row>
    <row r="19" spans="1:12" ht="39" customHeight="1" x14ac:dyDescent="0.25">
      <c r="A19" s="25"/>
      <c r="B19" s="17"/>
      <c r="C19" s="15"/>
      <c r="D19" s="40"/>
      <c r="E19" s="15"/>
      <c r="F19" s="15"/>
      <c r="G19" s="15"/>
      <c r="H19" s="15"/>
      <c r="I19" s="15"/>
      <c r="J19" s="15"/>
      <c r="K19" s="15"/>
    </row>
    <row r="20" spans="1:12" ht="39" customHeight="1" x14ac:dyDescent="0.25">
      <c r="A20" s="28"/>
      <c r="B20" s="77"/>
      <c r="C20" s="77"/>
      <c r="D20" s="77"/>
      <c r="E20" s="77"/>
      <c r="F20" s="3"/>
      <c r="G20" s="3"/>
    </row>
    <row r="21" spans="1:12" ht="39" customHeight="1" x14ac:dyDescent="0.25">
      <c r="A21" s="26"/>
      <c r="B21" s="3"/>
      <c r="C21" s="3"/>
      <c r="D21" s="23"/>
      <c r="E21" s="3"/>
      <c r="F21" s="3"/>
      <c r="G21" s="3"/>
    </row>
    <row r="22" spans="1:12" ht="39" customHeight="1" x14ac:dyDescent="0.25">
      <c r="B22" s="1"/>
      <c r="C22" s="1"/>
      <c r="D22" s="25"/>
      <c r="E22" s="1"/>
      <c r="F22" s="1"/>
      <c r="G22" s="1"/>
      <c r="L22" s="41"/>
    </row>
    <row r="23" spans="1:12" ht="39" customHeight="1" x14ac:dyDescent="0.25">
      <c r="B23" s="9"/>
      <c r="C23" s="9"/>
      <c r="D23" s="26"/>
      <c r="E23" s="9"/>
      <c r="F23" s="9"/>
      <c r="G23" s="9"/>
    </row>
    <row r="24" spans="1:12" ht="39" customHeight="1" x14ac:dyDescent="0.25">
      <c r="B24" s="9"/>
      <c r="C24" s="9"/>
      <c r="D24" s="26"/>
      <c r="E24" s="9"/>
      <c r="F24" s="9"/>
      <c r="G24" s="9"/>
      <c r="L24" s="41"/>
    </row>
    <row r="25" spans="1:12" ht="39" customHeight="1" x14ac:dyDescent="0.25"/>
    <row r="26" spans="1:12" ht="39" customHeight="1" x14ac:dyDescent="0.25"/>
    <row r="27" spans="1:12" ht="39" customHeight="1" x14ac:dyDescent="0.25"/>
    <row r="28" spans="1:12" ht="39" customHeight="1" x14ac:dyDescent="0.25"/>
    <row r="29" spans="1:12" ht="39" customHeight="1" x14ac:dyDescent="0.25"/>
    <row r="30" spans="1:12" ht="39" customHeight="1" x14ac:dyDescent="0.25">
      <c r="L30" s="41"/>
    </row>
    <row r="31" spans="1:12" ht="39" customHeight="1" x14ac:dyDescent="0.25"/>
    <row r="32" spans="1:12" ht="39" customHeight="1" x14ac:dyDescent="0.25">
      <c r="L32" s="41"/>
    </row>
    <row r="33" spans="12:12" ht="39" customHeight="1" x14ac:dyDescent="0.25"/>
    <row r="34" spans="12:12" ht="39" customHeight="1" x14ac:dyDescent="0.25">
      <c r="L34" s="41"/>
    </row>
    <row r="35" spans="12:12" ht="39" customHeight="1" x14ac:dyDescent="0.25"/>
    <row r="36" spans="12:12" ht="39" customHeight="1" x14ac:dyDescent="0.25">
      <c r="L36" s="41"/>
    </row>
    <row r="37" spans="12:12" ht="39" customHeight="1" x14ac:dyDescent="0.25"/>
    <row r="38" spans="12:12" ht="39" customHeight="1" x14ac:dyDescent="0.25">
      <c r="L38" s="41"/>
    </row>
    <row r="39" spans="12:12" ht="39" customHeight="1" x14ac:dyDescent="0.25"/>
    <row r="40" spans="12:12" ht="39" customHeight="1" x14ac:dyDescent="0.25">
      <c r="L40" s="41"/>
    </row>
    <row r="41" spans="12:12" ht="39" customHeight="1" x14ac:dyDescent="0.25"/>
    <row r="42" spans="12:12" ht="39" customHeight="1" x14ac:dyDescent="0.25">
      <c r="L42" s="41"/>
    </row>
    <row r="43" spans="12:12" ht="39" customHeight="1" x14ac:dyDescent="0.25"/>
    <row r="44" spans="12:12" ht="39" customHeight="1" x14ac:dyDescent="0.25">
      <c r="L44" s="41"/>
    </row>
    <row r="45" spans="12:12" ht="39" customHeight="1" x14ac:dyDescent="0.25"/>
    <row r="47" spans="12:12" ht="15" customHeight="1" x14ac:dyDescent="0.25"/>
    <row r="48" spans="12:12" ht="30" customHeight="1" x14ac:dyDescent="0.25"/>
    <row r="49" ht="37.5" customHeight="1" x14ac:dyDescent="0.25"/>
    <row r="86" spans="2:4" ht="15.75" x14ac:dyDescent="0.25">
      <c r="B86" s="21"/>
    </row>
    <row r="88" spans="2:4" x14ac:dyDescent="0.25">
      <c r="B88" s="32"/>
    </row>
    <row r="93" spans="2:4" ht="15.75" x14ac:dyDescent="0.25">
      <c r="B93" s="47"/>
      <c r="C93" s="47"/>
      <c r="D93" s="47"/>
    </row>
    <row r="101" spans="2:2" x14ac:dyDescent="0.25">
      <c r="B101" s="16"/>
    </row>
    <row r="116" spans="1:14" s="2" customFormat="1" x14ac:dyDescent="0.25">
      <c r="A116" s="24"/>
      <c r="D116" s="24"/>
      <c r="H116"/>
      <c r="I116"/>
      <c r="J116"/>
      <c r="K116"/>
      <c r="L116"/>
      <c r="M116"/>
      <c r="N116"/>
    </row>
    <row r="131" spans="1:14" s="2" customFormat="1" x14ac:dyDescent="0.25">
      <c r="A131" s="24"/>
      <c r="D131" s="24"/>
      <c r="H131"/>
      <c r="I131"/>
      <c r="J131"/>
      <c r="K131"/>
      <c r="L131"/>
      <c r="M131"/>
      <c r="N131"/>
    </row>
    <row r="160" spans="2:2" x14ac:dyDescent="0.25">
      <c r="B160" s="32"/>
    </row>
    <row r="167" spans="2:4" ht="15.75" x14ac:dyDescent="0.25">
      <c r="B167" s="47"/>
      <c r="C167" s="47"/>
      <c r="D167" s="47"/>
    </row>
    <row r="182" spans="2:2" x14ac:dyDescent="0.25">
      <c r="B182" s="19"/>
    </row>
    <row r="212" spans="1:14" s="2" customFormat="1" x14ac:dyDescent="0.25">
      <c r="A212" s="24"/>
      <c r="D212" s="24"/>
      <c r="H212"/>
      <c r="I212"/>
      <c r="J212"/>
      <c r="K212"/>
      <c r="L212"/>
      <c r="M212"/>
      <c r="N212"/>
    </row>
    <row r="237" spans="2:2" x14ac:dyDescent="0.25">
      <c r="B237" s="32"/>
    </row>
    <row r="241" spans="2:2" ht="15.75" x14ac:dyDescent="0.25">
      <c r="B241" s="27"/>
    </row>
    <row r="265" spans="2:2" x14ac:dyDescent="0.25">
      <c r="B265" s="16"/>
    </row>
    <row r="295" spans="1:14" s="2" customFormat="1" x14ac:dyDescent="0.25">
      <c r="A295" s="24"/>
      <c r="D295" s="24"/>
      <c r="H295"/>
      <c r="I295"/>
      <c r="J295"/>
      <c r="K295"/>
      <c r="L295"/>
      <c r="M295"/>
      <c r="N295"/>
    </row>
    <row r="314" spans="2:4" ht="15.75" x14ac:dyDescent="0.25">
      <c r="B314" s="46"/>
      <c r="C314" s="46"/>
      <c r="D314" s="46"/>
    </row>
    <row r="315" spans="2:4" ht="15.75" x14ac:dyDescent="0.25">
      <c r="B315" s="47"/>
      <c r="C315" s="47"/>
      <c r="D315" s="47"/>
    </row>
    <row r="348" spans="2:2" x14ac:dyDescent="0.25">
      <c r="B348" s="16"/>
    </row>
    <row r="378" spans="1:14" s="2" customFormat="1" x14ac:dyDescent="0.25">
      <c r="A378" s="24"/>
      <c r="D378" s="24"/>
      <c r="H378"/>
      <c r="I378"/>
      <c r="J378"/>
      <c r="K378"/>
      <c r="L378"/>
      <c r="M378"/>
      <c r="N378"/>
    </row>
    <row r="388" spans="2:2" ht="15.75" x14ac:dyDescent="0.25">
      <c r="B388" s="27"/>
    </row>
    <row r="432" spans="2:2" x14ac:dyDescent="0.25">
      <c r="B432" s="16"/>
    </row>
    <row r="462" spans="1:14" s="2" customFormat="1" x14ac:dyDescent="0.25">
      <c r="A462" s="24"/>
      <c r="D462" s="24"/>
      <c r="H462"/>
      <c r="I462"/>
      <c r="J462"/>
      <c r="K462"/>
      <c r="L462"/>
      <c r="M462"/>
      <c r="N462"/>
    </row>
    <row r="515" spans="2:2" x14ac:dyDescent="0.25">
      <c r="B515" s="16"/>
    </row>
    <row r="545" spans="1:14" s="2" customFormat="1" x14ac:dyDescent="0.25">
      <c r="A545" s="24"/>
      <c r="D545" s="24"/>
      <c r="H545"/>
      <c r="I545"/>
      <c r="J545"/>
      <c r="K545"/>
      <c r="L545"/>
      <c r="M545"/>
      <c r="N545"/>
    </row>
    <row r="596" spans="2:2" x14ac:dyDescent="0.25">
      <c r="B596" s="19"/>
    </row>
    <row r="626" spans="1:14" s="2" customFormat="1" x14ac:dyDescent="0.25">
      <c r="A626" s="24"/>
      <c r="D626" s="24"/>
      <c r="H626"/>
      <c r="I626"/>
      <c r="J626"/>
      <c r="K626"/>
      <c r="L626"/>
      <c r="M626"/>
      <c r="N626"/>
    </row>
    <row r="680" spans="2:2" x14ac:dyDescent="0.25">
      <c r="B680" s="19"/>
    </row>
    <row r="710" spans="1:14" s="2" customFormat="1" x14ac:dyDescent="0.25">
      <c r="A710" s="24"/>
      <c r="D710" s="24"/>
      <c r="H710"/>
      <c r="I710"/>
      <c r="J710"/>
      <c r="K710"/>
      <c r="L710"/>
      <c r="M710"/>
      <c r="N710"/>
    </row>
    <row r="765" spans="2:2" x14ac:dyDescent="0.25">
      <c r="B765" s="19"/>
    </row>
    <row r="795" spans="1:14" s="2" customFormat="1" x14ac:dyDescent="0.25">
      <c r="A795" s="24"/>
      <c r="D795" s="24"/>
      <c r="H795"/>
      <c r="I795"/>
      <c r="J795"/>
      <c r="K795"/>
      <c r="L795"/>
      <c r="M795"/>
      <c r="N795"/>
    </row>
    <row r="849" spans="2:2" x14ac:dyDescent="0.25">
      <c r="B849" s="19"/>
    </row>
    <row r="879" spans="1:14" s="2" customFormat="1" x14ac:dyDescent="0.25">
      <c r="A879" s="24"/>
      <c r="D879" s="24"/>
      <c r="H879"/>
      <c r="I879"/>
      <c r="J879"/>
      <c r="K879"/>
      <c r="L879"/>
      <c r="M879"/>
      <c r="N879"/>
    </row>
  </sheetData>
  <mergeCells count="49">
    <mergeCell ref="H12:H13"/>
    <mergeCell ref="H10:H11"/>
    <mergeCell ref="B167:D167"/>
    <mergeCell ref="B315:D315"/>
    <mergeCell ref="B18:K18"/>
    <mergeCell ref="B20:E20"/>
    <mergeCell ref="B93:D93"/>
    <mergeCell ref="H14:H15"/>
    <mergeCell ref="I14:I15"/>
    <mergeCell ref="A12:A13"/>
    <mergeCell ref="B12:B13"/>
    <mergeCell ref="C12:C13"/>
    <mergeCell ref="D12:D13"/>
    <mergeCell ref="A14:A15"/>
    <mergeCell ref="B14:B15"/>
    <mergeCell ref="C14:C15"/>
    <mergeCell ref="D14:D15"/>
    <mergeCell ref="I12:I13"/>
    <mergeCell ref="J12:J13"/>
    <mergeCell ref="K12:K13"/>
    <mergeCell ref="J14:J15"/>
    <mergeCell ref="K14:K15"/>
    <mergeCell ref="H8:H9"/>
    <mergeCell ref="I8:I9"/>
    <mergeCell ref="J8:J9"/>
    <mergeCell ref="K8:K9"/>
    <mergeCell ref="A10:A11"/>
    <mergeCell ref="B10:B11"/>
    <mergeCell ref="C10:C11"/>
    <mergeCell ref="D10:D11"/>
    <mergeCell ref="I10:I11"/>
    <mergeCell ref="J10:J11"/>
    <mergeCell ref="K10:K11"/>
    <mergeCell ref="J5:J7"/>
    <mergeCell ref="K5:K7"/>
    <mergeCell ref="B314:D314"/>
    <mergeCell ref="A1:K1"/>
    <mergeCell ref="A2:K3"/>
    <mergeCell ref="A5:A7"/>
    <mergeCell ref="B5:B7"/>
    <mergeCell ref="C5:C7"/>
    <mergeCell ref="D5:D7"/>
    <mergeCell ref="E5:G5"/>
    <mergeCell ref="H5:H7"/>
    <mergeCell ref="I5:I7"/>
    <mergeCell ref="A8:A9"/>
    <mergeCell ref="B8:B9"/>
    <mergeCell ref="C8:C9"/>
    <mergeCell ref="D8:D9"/>
  </mergeCells>
  <printOptions horizontalCentered="1"/>
  <pageMargins left="0.39370078740157483" right="0.39370078740157483" top="0.35433070866141736" bottom="0.35433070866141736" header="0" footer="0"/>
  <pageSetup paperSize="9" scale="64" fitToHeight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1</vt:lpstr>
      <vt:lpstr>'НМЦК 1'!_Hlk226727821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zaharov</dc:creator>
  <cp:lastModifiedBy>Шашок Дарья Владимировна</cp:lastModifiedBy>
  <cp:lastPrinted>2021-06-22T09:43:56Z</cp:lastPrinted>
  <dcterms:created xsi:type="dcterms:W3CDTF">2014-12-12T11:20:07Z</dcterms:created>
  <dcterms:modified xsi:type="dcterms:W3CDTF">2026-06-26T08:04:02Z</dcterms:modified>
</cp:coreProperties>
</file>